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05" windowWidth="15180" windowHeight="807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<sst xmlns="http://schemas.openxmlformats.org/spreadsheetml/2006/main" count="1067" uniqueCount="880">
  <si>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</si>
  <si>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</si>
  <si>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</si>
  <si>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</si>
  <si>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</si>
  <si>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</si>
  <si>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</si>
  <si>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</si>
  <si>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</si>
  <si>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</si>
  <si>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</si>
  <si>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</si>
  <si>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</si>
  <si>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</si>
  <si>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</si>
  <si>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</si>
  <si>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</si>
  <si>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</si>
  <si>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</si>
  <si>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</si>
  <si>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</si>
  <si>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</si>
  <si>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</si>
  <si>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</si>
  <si>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</si>
  <si>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</si>
  <si>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</si>
  <si>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</si>
  <si>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</si>
  <si>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</si>
  <si>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</si>
  <si>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</si>
  <si>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</si>
  <si>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</si>
  <si>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</si>
  <si>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</si>
  <si>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</si>
  <si>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</si>
  <si>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</si>
  <si>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</si>
  <si>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</si>
  <si>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</si>
  <si>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</si>
  <si>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</si>
  <si>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</si>
  <si>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</si>
  <si>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</si>
  <si>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</si>
  <si>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</si>
  <si>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</si>
  <si>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</si>
  <si>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</si>
  <si>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</si>
  <si>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</si>
  <si>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</si>
  <si>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</si>
  <si>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</si>
  <si>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</si>
  <si>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</si>
  <si>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</si>
  <si>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</si>
  <si>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</si>
  <si>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</si>
  <si>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</si>
  <si>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</si>
  <si>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</si>
  <si>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</si>
  <si>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</si>
  <si>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</si>
  <si>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</si>
  <si>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</si>
  <si>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</si>
  <si>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</si>
  <si>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</si>
  <si>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</si>
  <si>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</si>
  <si>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</si>
  <si>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</si>
  <si>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</si>
  <si>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</si>
  <si>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</si>
  <si>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</si>
  <si>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</si>
  <si>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</si>
  <si>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</si>
  <si>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</si>
  <si>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</si>
  <si>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</si>
  <si>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</si>
  <si>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</si>
  <si>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</si>
  <si>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</si>
  <si>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</si>
  <si>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</si>
  <si>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</si>
  <si>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</si>
  <si>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</si>
  <si>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</si>
  <si>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</si>
  <si>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</si>
  <si>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</si>
  <si>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</si>
  <si>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</si>
  <si>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</si>
  <si>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</si>
  <si>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</si>
  <si>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</si>
  <si>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</si>
  <si>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</si>
  <si>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</si>
  <si>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</si>
  <si>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</si>
  <si>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</si>
  <si>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</si>
  <si>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</si>
  <si>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</si>
  <si>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</si>
  <si>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</si>
  <si>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</si>
  <si>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</si>
  <si>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</si>
  <si>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</si>
  <si>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</si>
  <si>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</si>
  <si>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</si>
  <si>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</si>
  <si>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</si>
  <si>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</si>
  <si>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</si>
  <si>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</si>
  <si>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</si>
  <si>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</si>
  <si>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</si>
  <si>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</si>
  <si>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</si>
  <si>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</si>
  <si>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</si>
  <si>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</si>
  <si>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</si>
  <si>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</si>
  <si>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</si>
  <si>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</si>
  <si>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</si>
  <si>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</si>
  <si>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</si>
  <si>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</si>
  <si>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</si>
  <si>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</si>
  <si>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</si>
  <si>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</si>
  <si>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</si>
  <si>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</si>
  <si>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</si>
  <si>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</si>
  <si>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</si>
  <si>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</si>
  <si>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</si>
  <si>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</si>
  <si>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</si>
  <si>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</si>
  <si>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</si>
  <si>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</si>
  <si>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</si>
  <si>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</si>
  <si>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</si>
  <si>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</si>
  <si>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</si>
  <si>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</si>
  <si>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</si>
  <si>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</si>
  <si>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</si>
  <si>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</si>
  <si>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</si>
  <si>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</si>
  <si>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</si>
  <si>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</si>
  <si>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</si>
  <si>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</si>
  <si>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</si>
  <si>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</si>
  <si>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</si>
  <si>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</si>
  <si>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</si>
  <si>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</si>
  <si>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</si>
  <si>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</si>
  <si>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</si>
  <si>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</si>
  <si>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</si>
  <si>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</si>
  <si>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</si>
  <si>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</si>
  <si>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</si>
  <si>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</si>
  <si>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</si>
  <si>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</si>
  <si>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</si>
  <si>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</si>
  <si>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</si>
  <si>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</si>
  <si>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</si>
  <si>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</si>
  <si>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</si>
  <si>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</si>
  <si>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</si>
  <si>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</si>
  <si>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</si>
  <si>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</si>
  <si>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</si>
  <si>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</si>
  <si>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</si>
  <si>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</si>
  <si>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</si>
  <si>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</si>
  <si>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</si>
  <si>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</si>
  <si>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</si>
  <si>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</si>
  <si>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</si>
  <si>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</si>
  <si>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</si>
  <si>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</si>
  <si>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</si>
  <si>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</si>
  <si>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</si>
  <si>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</si>
  <si>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</si>
  <si>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</si>
  <si>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</si>
  <si>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</si>
  <si>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</si>
  <si>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</si>
  <si>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</si>
  <si>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</si>
  <si>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</si>
  <si>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</si>
  <si>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</si>
  <si>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</si>
  <si>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</si>
  <si>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</si>
  <si>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</si>
  <si>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</si>
  <si>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</si>
  <si>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</si>
  <si>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</si>
  <si>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</si>
  <si>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</si>
  <si>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</si>
  <si>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</si>
  <si>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</si>
  <si>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</si>
  <si>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</si>
  <si>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</si>
  <si>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</si>
  <si>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</si>
  <si>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</si>
  <si>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</si>
  <si>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</si>
  <si>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</si>
  <si>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</si>
  <si>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</si>
  <si>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</si>
  <si>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</si>
  <si>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</si>
  <si>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</si>
  <si>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</si>
  <si>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</si>
  <si>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</si>
  <si>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</si>
  <si>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Инвестициите са осчетоводени по метода на собствения капитал с-но МСС 28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</si>
  <si>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</si>
  <si>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</si>
  <si>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</si>
  <si>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</si>
  <si>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</si>
  <si>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</si>
  <si>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</si>
  <si>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</si>
  <si>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</si>
  <si>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</si>
  <si>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</si>
  <si>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</si>
  <si>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</si>
  <si>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</si>
  <si>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</si>
  <si>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</si>
  <si>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</si>
  <si>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</si>
  <si>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</si>
  <si>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</si>
  <si>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</si>
  <si>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</si>
  <si>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</si>
  <si>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</si>
  <si>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</si>
  <si>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</si>
  <si>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</si>
  <si>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</si>
  <si>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</si>
  <si>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</si>
  <si>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</si>
  <si>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</si>
  <si>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</si>
  <si>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</si>
  <si>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</si>
  <si>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</si>
  <si>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</si>
  <si>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</si>
  <si>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</si>
  <si>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</si>
  <si>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</si>
  <si>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</si>
  <si>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</si>
  <si>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</si>
  <si>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</si>
  <si>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</si>
  <si>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</si>
  <si>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</si>
  <si>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</si>
  <si>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</si>
  <si>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</si>
  <si>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</si>
  <si>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</si>
  <si>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</si>
  <si>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</si>
  <si>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</si>
  <si>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</si>
  <si>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</si>
  <si>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</si>
  <si>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</si>
  <si>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</si>
  <si>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</si>
  <si>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</si>
  <si>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</si>
  <si>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</si>
  <si>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</si>
  <si>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</si>
  <si>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</si>
  <si>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</si>
  <si>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</si>
  <si>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</si>
  <si>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</si>
  <si>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</si>
  <si>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</si>
  <si>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</si>
  <si>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</si>
  <si>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</si>
  <si>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</si>
  <si>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</si>
  <si>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</si>
  <si>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</si>
  <si>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</si>
  <si>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</si>
  <si>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</si>
  <si>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</si>
  <si>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</si>
  <si>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</si>
  <si>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</si>
  <si>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</si>
  <si>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</si>
  <si>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</si>
  <si>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</si>
  <si>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</si>
  <si>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</si>
  <si>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</si>
  <si>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</si>
  <si>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</si>
  <si>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</si>
  <si>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</si>
  <si>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</si>
  <si>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</si>
  <si>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</si>
  <si>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</si>
  <si>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</si>
  <si>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</si>
  <si>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</si>
  <si>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</si>
  <si>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</si>
  <si>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</si>
  <si>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</si>
  <si>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</si>
  <si>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</si>
  <si>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</si>
  <si>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</si>
  <si>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</si>
  <si>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</si>
  <si>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</si>
  <si>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</si>
  <si>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</si>
  <si>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</si>
  <si>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</si>
  <si>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</si>
  <si>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</si>
  <si>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</si>
  <si>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</si>
  <si>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</si>
  <si>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</si>
  <si>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</si>
  <si>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</si>
  <si>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</si>
  <si>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</si>
  <si>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</si>
  <si>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</si>
  <si>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</si>
  <si>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</si>
  <si>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</si>
  <si>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</si>
  <si>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</si>
  <si>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</si>
  <si>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</si>
  <si>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</si>
  <si>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</si>
  <si>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</si>
  <si>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</si>
  <si>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</si>
  <si>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</si>
  <si>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</si>
  <si>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</si>
  <si>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</si>
  <si>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</si>
  <si>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</si>
  <si>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</si>
  <si>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</si>
  <si>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</si>
  <si>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</si>
  <si>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</si>
  <si>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</si>
  <si>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</si>
  <si>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</si>
  <si>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</si>
  <si>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</si>
  <si>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</si>
  <si>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</si>
  <si>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</si>
  <si>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</si>
  <si>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</si>
  <si>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</si>
  <si>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</si>
  <si>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</si>
  <si>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</si>
  <si>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</si>
  <si>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</si>
  <si>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</si>
  <si>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</si>
  <si>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</si>
  <si>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</si>
  <si>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</si>
  <si>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</si>
  <si>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</si>
  <si>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</si>
  <si>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</si>
  <si>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</si>
  <si>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</si>
  <si>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</si>
  <si>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</si>
  <si>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</si>
  <si>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</si>
  <si>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</si>
  <si>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</si>
  <si>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</si>
  <si>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</si>
  <si>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</si>
  <si>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</si>
  <si>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</si>
  <si>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</si>
  <si>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</si>
  <si>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</si>
  <si>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</si>
  <si>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</si>
  <si>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</si>
  <si>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</si>
  <si>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</si>
  <si>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</si>
  <si>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</si>
  <si>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</si>
  <si>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</si>
  <si>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</si>
  <si>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</si>
  <si>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</si>
  <si>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</si>
  <si>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</si>
  <si>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</si>
  <si>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</si>
  <si>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</si>
  <si>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</si>
  <si>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</si>
  <si>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</si>
  <si>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</si>
  <si>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</si>
  <si>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</si>
  <si>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</si>
  <si>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</si>
  <si>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</si>
  <si>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</si>
  <si>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</si>
  <si>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</si>
  <si>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</si>
  <si>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</si>
  <si>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</si>
  <si>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</si>
  <si>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</si>
  <si>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</si>
  <si>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</si>
  <si>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</si>
  <si>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</si>
  <si>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</si>
  <si>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</si>
  <si>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</si>
  <si>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</si>
  <si>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</si>
  <si>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</si>
  <si>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</si>
  <si>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</si>
  <si>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</si>
  <si>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</si>
  <si>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</si>
  <si>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</si>
  <si>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</si>
  <si>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</si>
  <si>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</si>
  <si>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</si>
  <si>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</si>
  <si>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</si>
  <si>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</si>
  <si>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</si>
  <si>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</si>
  <si>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</si>
  <si>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</si>
  <si>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</si>
  <si>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</si>
  <si>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</si>
  <si>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</si>
  <si>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</si>
  <si>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</si>
  <si>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</si>
  <si>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</si>
  <si>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</si>
  <si>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</si>
  <si>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</si>
  <si>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</si>
  <si>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</si>
  <si>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</si>
  <si>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</si>
  <si>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</si>
  <si>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</si>
  <si>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</si>
  <si>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</si>
  <si>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</si>
  <si>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</si>
  <si>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</si>
  <si>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</si>
  <si>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</si>
  <si>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</si>
  <si>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</si>
  <si>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</si>
  <si>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</si>
  <si>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</si>
  <si>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</si>
  <si>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</si>
  <si>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</si>
  <si>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</si>
  <si>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</si>
  <si>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</si>
  <si>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</si>
  <si>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</si>
  <si>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</si>
  <si>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</si>
  <si>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</si>
  <si>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</si>
  <si>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</si>
  <si>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</si>
  <si>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</si>
  <si>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</si>
  <si>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</si>
  <si>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</si>
  <si>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</si>
  <si>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</si>
  <si>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</si>
  <si>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</si>
  <si>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</si>
  <si>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</si>
  <si>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</si>
  <si>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</si>
  <si>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</si>
  <si>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</si>
  <si>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</si>
  <si>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</si>
  <si>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</si>
  <si>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</si>
  <si>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</si>
  <si>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</si>
  <si>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</si>
  <si>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</si>
  <si>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</si>
  <si>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</si>
  <si>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</si>
  <si>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</si>
  <si>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</si>
  <si>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</si>
  <si>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</si>
  <si>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</si>
  <si>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</si>
  <si>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</si>
  <si>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</si>
  <si>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</si>
  <si>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</si>
  <si>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</si>
  <si>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</si>
  <si>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</si>
  <si>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</si>
  <si>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</si>
  <si>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</si>
  <si>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</si>
  <si>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</si>
  <si>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</si>
  <si>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</si>
  <si>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</si>
  <si>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</si>
  <si>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</si>
  <si>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</si>
  <si>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</si>
  <si>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</si>
  <si>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</si>
  <si>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</si>
  <si>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</si>
  <si>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</si>
  <si>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</si>
  <si>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</si>
  <si>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</si>
  <si>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</si>
  <si>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</si>
  <si>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</si>
  <si>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</si>
  <si>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</si>
  <si>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</si>
  <si>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</si>
  <si>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</si>
  <si>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</si>
  <si>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</si>
  <si>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</si>
  <si>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</si>
  <si>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</si>
  <si>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</si>
  <si>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</si>
  <si>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</si>
  <si>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</si>
  <si>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</si>
  <si>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</si>
  <si>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</si>
  <si>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</si>
  <si>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</si>
  <si>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</si>
  <si>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</si>
  <si>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</si>
  <si>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</si>
  <si>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</si>
  <si>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</si>
  <si>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</si>
  <si>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</si>
  <si>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</si>
  <si>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</si>
  <si>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</si>
  <si>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</si>
  <si>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</si>
  <si>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</si>
  <si>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</si>
  <si>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</si>
  <si>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</si>
  <si>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</si>
  <si>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</si>
  <si>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</si>
  <si>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</si>
  <si>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</si>
  <si>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</si>
  <si>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</si>
  <si>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</si>
  <si>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</si>
  <si>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</si>
  <si>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</si>
  <si>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</si>
  <si>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</si>
  <si>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</si>
  <si>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</si>
  <si>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</si>
  <si>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</si>
  <si>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</si>
  <si>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</si>
  <si>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</si>
  <si>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</si>
  <si>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</si>
  <si>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</si>
  <si>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</si>
  <si>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</si>
  <si>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</si>
  <si>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</si>
  <si>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</si>
  <si>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</si>
  <si>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</si>
  <si>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</si>
  <si>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</si>
  <si>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</si>
  <si>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</si>
  <si>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</si>
  <si>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</si>
  <si>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</si>
  <si>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</si>
  <si>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</si>
  <si>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</si>
  <si>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</si>
  <si>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</si>
  <si>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</si>
  <si>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</si>
  <si>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</si>
  <si>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</si>
  <si>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</si>
  <si>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</si>
  <si>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</si>
  <si>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</si>
  <si>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</si>
  <si>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</si>
  <si>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</si>
  <si>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</si>
  <si>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</si>
  <si>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</si>
  <si>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</si>
  <si>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</si>
  <si>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</si>
  <si>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</si>
  <si>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</si>
  <si>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</si>
  <si>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</si>
  <si>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</si>
  <si>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</si>
  <si>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</si>
  <si>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</si>
  <si>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</si>
  <si>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</si>
  <si>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</si>
  <si>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</si>
  <si>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</si>
  <si>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</si>
  <si>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</si>
  <si>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</si>
  <si>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</si>
  <si>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</si>
  <si>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</si>
  <si>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</si>
  <si>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</si>
  <si>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</si>
  <si>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</si>
  <si>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</si>
  <si>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</si>
  <si>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</si>
  <si>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</si>
  <si>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</si>
  <si>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</si>
  <si>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</si>
  <si>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</si>
  <si>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</si>
  <si>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</si>
  <si>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</si>
  <si>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</si>
  <si>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</si>
  <si>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</si>
  <si>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</si>
  <si>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</si>
  <si>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X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</si>
  <si>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</si>
  <si>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</si>
  <si>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</si>
  <si>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</si>
  <si>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</si>
  <si>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</si>
  <si>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</si>
  <si>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</si>
  <si>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</si>
  <si>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</si>
  <si>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</si>
  <si>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</si>
  <si>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</si>
  <si>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</si>
  <si>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</si>
  <si>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</si>
  <si>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</si>
  <si>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</si>
  <si>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</si>
  <si>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</si>
  <si>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</si>
  <si>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</si>
  <si>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</si>
  <si>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</si>
  <si>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</si>
  <si>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</si>
  <si>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</si>
  <si>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</si>
  <si>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</si>
  <si>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</si>
  <si>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</si>
  <si>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</si>
  <si>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</si>
  <si>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</si>
  <si>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</si>
  <si>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</si>
  <si>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</si>
  <si>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</si>
  <si>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</si>
  <si>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</si>
  <si>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</si>
  <si>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</si>
  <si>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</si>
  <si>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</si>
  <si>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</si>
  <si>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</si>
  <si>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</si>
  <si>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</si>
  <si>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</si>
  <si>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</si>
  <si>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</si>
  <si>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</si>
  <si>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</si>
  <si>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</si>
  <si>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</si>
  <si>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</si>
  <si>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</si>
  <si>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</si>
  <si>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</si>
  <si>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</si>
  <si>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</si>
  <si>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</si>
  <si>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</si>
  <si>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</si>
  <si>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</si>
  <si>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</si>
  <si>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</si>
  <si>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</si>
  <si>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</si>
  <si>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</si>
  <si>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</si>
  <si>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</si>
  <si>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</si>
  <si>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</si>
  <si>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</si>
  <si>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</si>
  <si>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</si>
  <si>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</si>
  <si>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</si>
  <si>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</si>
  <si>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</si>
  <si>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</si>
  <si>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t>1. Хидравлични елементи и системи АД, гр. Ямбол, ул. "Пирин" № 1</t>
  </si>
  <si>
    <t>2. Славяна АД, гр. Славяново, обл. Плевенска</t>
  </si>
  <si>
    <t>3. Фазан АД, гр. Русе, бул. "Трети март" № 5</t>
  </si>
  <si>
    <t>4. Елхим-Искра АД, гр. Пазарджик, ул. "Искра" № 9</t>
  </si>
  <si>
    <t>5. СПХ Транс ООД, гр.София, ул. “Фр. Ж. Кюри” № 20</t>
  </si>
  <si>
    <t>1. М+С Хидравлик АД, гр. Казанлък, ул. "Козлодуй" № 68</t>
  </si>
  <si>
    <t>2. Пътстройинжинеринг АД, гр. Кърджали, бул. “Беломорски” № 79</t>
  </si>
  <si>
    <t>3. Българска роза АД, гр. Карлово, Индустриална зона</t>
  </si>
  <si>
    <t>4. Птици и птичи продукти АД, гр. Плевен, ул. "Васил Левски" № 1</t>
  </si>
  <si>
    <t>5. Форсан България ООД, гр. София, ул. “Фр. Ж. Кюри” № 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</si>
  <si>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</si>
  <si>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>1. Лизингова компания АД, гр.София, ул."Фр.Ж.Кюри" № 20</t>
  </si>
  <si>
    <t>2. СПХ Транс ООД, гр.София, ул. “Фр. Ж. Кюри” № 20</t>
  </si>
  <si>
    <t>3. ЕКОБАТ АД</t>
  </si>
  <si>
    <t>4. Хидравлични елементи и системи АД, гр. Ямбол, ул. "Пирин" № 1</t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</si>
  <si>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</si>
  <si>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</si>
  <si>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</si>
  <si>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</si>
  <si>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</si>
  <si>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</si>
  <si>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</si>
  <si>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</si>
  <si>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</si>
  <si>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</si>
  <si>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</si>
  <si>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Отчетен период: към 30.09.2009 г.</t>
  </si>
  <si>
    <t>Отчетен период:към 30.09.2009 г.</t>
  </si>
  <si>
    <t>Отчетен период:към  30.09.2009 г.</t>
  </si>
  <si>
    <r>
      <t xml:space="preserve">Отчетен период:   към 30.09.2009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  <r>
      <rPr>
        <b/>
        <sz val="10"/>
        <rFont val="Arial"/>
        <family val="2"/>
      </rPr>
      <t>(в хил. лв.)</t>
    </r>
  </si>
  <si>
    <t>Дата на съставяне: 27.11.2009 г.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</si>
</sst>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31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32" applyFont="1" applyProtection="1">
      <alignment/>
      <protection locked="0"/>
    </xf>
    <xf numFmtId="0" fontId="5" fillId="0" borderId="0" xfId="30" applyFont="1" applyBorder="1" applyAlignment="1" applyProtection="1">
      <alignment vertical="top" wrapText="1"/>
      <protection locked="0"/>
    </xf>
    <xf numFmtId="0" fontId="5" fillId="0" borderId="0" xfId="30" applyFont="1" applyBorder="1" applyAlignment="1" applyProtection="1">
      <alignment horizontal="center" vertical="top"/>
      <protection locked="0"/>
    </xf>
    <xf numFmtId="0" fontId="0" fillId="0" borderId="0" xfId="29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center" vertical="center"/>
      <protection locked="0"/>
    </xf>
    <xf numFmtId="0" fontId="0" fillId="0" borderId="0" xfId="33" applyFont="1" applyAlignment="1">
      <alignment horizontal="right" vertical="center"/>
      <protection/>
    </xf>
    <xf numFmtId="0" fontId="0" fillId="0" borderId="0" xfId="29" applyFont="1" applyAlignment="1">
      <alignment vertical="center"/>
      <protection/>
    </xf>
    <xf numFmtId="0" fontId="0" fillId="0" borderId="0" xfId="27" applyFont="1" applyAlignment="1" applyProtection="1">
      <alignment vertical="center"/>
      <protection locked="0"/>
    </xf>
    <xf numFmtId="0" fontId="5" fillId="0" borderId="0" xfId="27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horizontal="centerContinuous" vertical="center" wrapText="1"/>
      <protection locked="0"/>
    </xf>
    <xf numFmtId="0" fontId="0" fillId="0" borderId="0" xfId="27" applyFont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/>
      <protection locked="0"/>
    </xf>
    <xf numFmtId="0" fontId="0" fillId="0" borderId="0" xfId="30" applyFont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0" fontId="0" fillId="0" borderId="0" xfId="27" applyFont="1" applyBorder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left" vertical="center" wrapText="1"/>
      <protection locked="0"/>
    </xf>
    <xf numFmtId="0" fontId="0" fillId="0" borderId="0" xfId="30" applyFont="1" applyAlignment="1" applyProtection="1">
      <alignment horizontal="right" vertical="center" wrapText="1"/>
      <protection locked="0"/>
    </xf>
    <xf numFmtId="0" fontId="0" fillId="0" borderId="0" xfId="30" applyFont="1" applyAlignment="1" applyProtection="1">
      <alignment horizontal="left" vertical="center" wrapText="1"/>
      <protection locked="0"/>
    </xf>
    <xf numFmtId="0" fontId="0" fillId="0" borderId="0" xfId="31" applyFont="1" applyAlignment="1">
      <alignment horizontal="center" vertical="center" wrapText="1"/>
      <protection/>
    </xf>
    <xf numFmtId="0" fontId="0" fillId="0" borderId="1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vertical="center" wrapText="1"/>
      <protection/>
    </xf>
    <xf numFmtId="0" fontId="0" fillId="2" borderId="1" xfId="27" applyFont="1" applyFill="1" applyBorder="1" applyAlignment="1" applyProtection="1">
      <alignment horizontal="left" vertical="center" wrapText="1"/>
      <protection/>
    </xf>
    <xf numFmtId="0" fontId="0" fillId="0" borderId="1" xfId="27" applyFont="1" applyBorder="1" applyAlignment="1" applyProtection="1">
      <alignment vertical="center"/>
      <protection/>
    </xf>
    <xf numFmtId="49" fontId="0" fillId="0" borderId="1" xfId="27" applyNumberFormat="1" applyFont="1" applyBorder="1" applyAlignment="1" applyProtection="1">
      <alignment horizontal="center" vertical="center" wrapText="1"/>
      <protection/>
    </xf>
    <xf numFmtId="3" fontId="0" fillId="0" borderId="1" xfId="27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0" xfId="29" applyFont="1" applyAlignment="1" applyProtection="1">
      <alignment vertical="center"/>
      <protection/>
    </xf>
    <xf numFmtId="3" fontId="0" fillId="0" borderId="0" xfId="29" applyNumberFormat="1" applyFont="1" applyAlignment="1" applyProtection="1">
      <alignment vertical="center"/>
      <protection/>
    </xf>
    <xf numFmtId="0" fontId="0" fillId="0" borderId="1" xfId="27" applyNumberFormat="1" applyFont="1" applyBorder="1" applyAlignment="1" applyProtection="1">
      <alignment vertical="center" wrapText="1"/>
      <protection/>
    </xf>
    <xf numFmtId="0" fontId="5" fillId="0" borderId="1" xfId="27" applyFont="1" applyBorder="1" applyAlignment="1" applyProtection="1">
      <alignment horizontal="right" vertical="center"/>
      <protection/>
    </xf>
    <xf numFmtId="49" fontId="5" fillId="0" borderId="1" xfId="27" applyNumberFormat="1" applyFont="1" applyBorder="1" applyAlignment="1" applyProtection="1">
      <alignment horizontal="center" vertical="center" wrapText="1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/>
    </xf>
    <xf numFmtId="0" fontId="0" fillId="0" borderId="1" xfId="27" applyFont="1" applyBorder="1" applyAlignment="1" applyProtection="1">
      <alignment horizontal="left" vertical="center"/>
      <protection/>
    </xf>
    <xf numFmtId="0" fontId="0" fillId="0" borderId="1" xfId="27" applyFont="1" applyBorder="1" applyAlignment="1" applyProtection="1">
      <alignment horizontal="left" vertical="center" wrapText="1"/>
      <protection/>
    </xf>
    <xf numFmtId="3" fontId="5" fillId="0" borderId="2" xfId="27" applyNumberFormat="1" applyFont="1" applyFill="1" applyBorder="1" applyAlignment="1" applyProtection="1">
      <alignment horizontal="right" vertical="center" wrapText="1"/>
      <protection/>
    </xf>
    <xf numFmtId="0" fontId="0" fillId="0" borderId="3" xfId="27" applyFont="1" applyBorder="1" applyAlignment="1" applyProtection="1">
      <alignment vertical="center" wrapText="1"/>
      <protection/>
    </xf>
    <xf numFmtId="49" fontId="0" fillId="2" borderId="1" xfId="27" applyNumberFormat="1" applyFont="1" applyFill="1" applyBorder="1" applyAlignment="1" applyProtection="1">
      <alignment horizontal="center" vertical="center" wrapText="1"/>
      <protection/>
    </xf>
    <xf numFmtId="3" fontId="0" fillId="0" borderId="4" xfId="27" applyNumberFormat="1" applyFont="1" applyFill="1" applyBorder="1" applyAlignment="1" applyProtection="1">
      <alignment horizontal="right" vertical="center" wrapText="1"/>
      <protection/>
    </xf>
    <xf numFmtId="0" fontId="5" fillId="0" borderId="1" xfId="27" applyFont="1" applyBorder="1" applyAlignment="1" applyProtection="1">
      <alignment vertical="center"/>
      <protection/>
    </xf>
    <xf numFmtId="3" fontId="5" fillId="0" borderId="1" xfId="27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27" applyNumberFormat="1" applyFont="1" applyAlignment="1" applyProtection="1">
      <alignment vertical="center" wrapText="1"/>
      <protection locked="0"/>
    </xf>
    <xf numFmtId="1" fontId="0" fillId="0" borderId="0" xfId="27" applyNumberFormat="1" applyFont="1" applyAlignment="1" applyProtection="1">
      <alignment horizontal="left" vertical="center" wrapText="1"/>
      <protection locked="0"/>
    </xf>
    <xf numFmtId="0" fontId="0" fillId="0" borderId="0" xfId="27" applyFont="1" applyAlignment="1" applyProtection="1">
      <alignment vertical="center" wrapText="1"/>
      <protection locked="0"/>
    </xf>
    <xf numFmtId="0" fontId="0" fillId="0" borderId="0" xfId="27" applyFont="1" applyBorder="1" applyAlignment="1" applyProtection="1">
      <alignment horizontal="centerContinuous" vertical="center"/>
      <protection locked="0"/>
    </xf>
    <xf numFmtId="0" fontId="0" fillId="0" borderId="0" xfId="27" applyFont="1" applyAlignment="1" applyProtection="1">
      <alignment horizontal="centerContinuous" vertical="center"/>
      <protection locked="0"/>
    </xf>
    <xf numFmtId="0" fontId="0" fillId="0" borderId="0" xfId="29" applyFont="1" applyProtection="1">
      <alignment/>
      <protection/>
    </xf>
    <xf numFmtId="0" fontId="0" fillId="0" borderId="0" xfId="33" applyFont="1" applyAlignment="1">
      <alignment horizontal="right"/>
      <protection/>
    </xf>
    <xf numFmtId="0" fontId="0" fillId="0" borderId="0" xfId="25" applyFont="1" applyAlignment="1" applyProtection="1">
      <alignment vertical="center" wrapText="1"/>
      <protection locked="0"/>
    </xf>
    <xf numFmtId="0" fontId="0" fillId="0" borderId="0" xfId="27" applyFont="1" applyAlignment="1" applyProtection="1">
      <alignment horizontal="center"/>
      <protection locked="0"/>
    </xf>
    <xf numFmtId="0" fontId="0" fillId="0" borderId="0" xfId="30" applyFont="1" applyAlignment="1" applyProtection="1">
      <alignment horizontal="right" vertical="top"/>
      <protection locked="0"/>
    </xf>
    <xf numFmtId="0" fontId="5" fillId="0" borderId="0" xfId="27" applyFont="1" applyBorder="1" applyAlignment="1" applyProtection="1">
      <alignment vertical="justify"/>
      <protection locked="0"/>
    </xf>
    <xf numFmtId="49" fontId="5" fillId="0" borderId="0" xfId="27" applyNumberFormat="1" applyFont="1" applyBorder="1" applyAlignment="1" applyProtection="1">
      <alignment vertical="justify"/>
      <protection locked="0"/>
    </xf>
    <xf numFmtId="0" fontId="0" fillId="0" borderId="0" xfId="27" applyFont="1" applyBorder="1" applyAlignment="1" applyProtection="1">
      <alignment vertical="justify"/>
      <protection locked="0"/>
    </xf>
    <xf numFmtId="0" fontId="0" fillId="0" borderId="0" xfId="30" applyFont="1" applyAlignment="1" applyProtection="1">
      <alignment horizontal="right" vertical="top" wrapText="1"/>
      <protection locked="0"/>
    </xf>
    <xf numFmtId="0" fontId="0" fillId="0" borderId="0" xfId="27" applyFont="1" applyBorder="1" applyAlignment="1" applyProtection="1">
      <alignment vertical="justify" wrapText="1"/>
      <protection locked="0"/>
    </xf>
    <xf numFmtId="0" fontId="0" fillId="0" borderId="0" xfId="27" applyFont="1" applyBorder="1" applyAlignment="1" applyProtection="1">
      <alignment horizontal="right" vertical="justify" wrapText="1"/>
      <protection locked="0"/>
    </xf>
    <xf numFmtId="0" fontId="0" fillId="0" borderId="0" xfId="29" applyFont="1" applyBorder="1" applyProtection="1">
      <alignment/>
      <protection/>
    </xf>
    <xf numFmtId="1" fontId="0" fillId="0" borderId="0" xfId="29" applyNumberFormat="1" applyFont="1" applyBorder="1" applyProtection="1">
      <alignment/>
      <protection/>
    </xf>
    <xf numFmtId="1" fontId="0" fillId="0" borderId="0" xfId="29" applyNumberFormat="1" applyFont="1" applyProtection="1">
      <alignment/>
      <protection/>
    </xf>
    <xf numFmtId="2" fontId="0" fillId="0" borderId="0" xfId="29" applyNumberFormat="1" applyFont="1" applyProtection="1">
      <alignment/>
      <protection/>
    </xf>
    <xf numFmtId="0" fontId="0" fillId="0" borderId="0" xfId="26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5" fillId="0" borderId="0" xfId="26" applyNumberFormat="1" applyFont="1" applyAlignment="1">
      <alignment horizontal="centerContinuous" vertical="center" wrapText="1"/>
      <protection/>
    </xf>
    <xf numFmtId="49" fontId="8" fillId="0" borderId="0" xfId="26" applyNumberFormat="1" applyFont="1" applyAlignment="1">
      <alignment horizontal="centerContinuous" vertical="center" wrapText="1"/>
      <protection/>
    </xf>
    <xf numFmtId="0" fontId="5" fillId="0" borderId="0" xfId="26" applyNumberFormat="1" applyFont="1" applyAlignment="1">
      <alignment horizontal="center" vertical="center" wrapText="1"/>
      <protection/>
    </xf>
    <xf numFmtId="49" fontId="5" fillId="0" borderId="0" xfId="26" applyNumberFormat="1" applyFont="1" applyAlignment="1">
      <alignment horizontal="center" vertical="center" wrapText="1"/>
      <protection/>
    </xf>
    <xf numFmtId="0" fontId="8" fillId="0" borderId="0" xfId="26" applyNumberFormat="1" applyFont="1" applyAlignment="1">
      <alignment horizontal="center" vertical="center" wrapText="1"/>
      <protection/>
    </xf>
    <xf numFmtId="0" fontId="5" fillId="0" borderId="0" xfId="27" applyFont="1" applyBorder="1" applyAlignment="1">
      <alignment vertical="justify"/>
      <protection/>
    </xf>
    <xf numFmtId="49" fontId="5" fillId="0" borderId="0" xfId="27" applyNumberFormat="1" applyFont="1" applyAlignment="1">
      <alignment vertical="justify"/>
      <protection/>
    </xf>
    <xf numFmtId="0" fontId="0" fillId="0" borderId="0" xfId="27" applyFont="1" applyAlignment="1">
      <alignment horizontal="center"/>
      <protection/>
    </xf>
    <xf numFmtId="0" fontId="7" fillId="0" borderId="0" xfId="30" applyFont="1" applyAlignment="1">
      <alignment vertical="top" wrapText="1"/>
      <protection/>
    </xf>
    <xf numFmtId="0" fontId="0" fillId="0" borderId="0" xfId="29" applyFont="1" applyAlignment="1">
      <alignment/>
      <protection/>
    </xf>
    <xf numFmtId="0" fontId="0" fillId="0" borderId="0" xfId="27" applyFont="1" applyBorder="1" applyAlignment="1">
      <alignment vertical="justify"/>
      <protection/>
    </xf>
    <xf numFmtId="0" fontId="5" fillId="0" borderId="0" xfId="27" applyFont="1" applyBorder="1" applyAlignment="1">
      <alignment horizontal="right" vertical="justify"/>
      <protection/>
    </xf>
    <xf numFmtId="0" fontId="5" fillId="0" borderId="0" xfId="29" applyFont="1">
      <alignment/>
      <protection/>
    </xf>
    <xf numFmtId="0" fontId="5" fillId="0" borderId="1" xfId="26" applyFont="1" applyBorder="1" applyAlignment="1">
      <alignment horizontal="left" vertical="center" wrapText="1"/>
      <protection/>
    </xf>
    <xf numFmtId="0" fontId="0" fillId="0" borderId="1" xfId="26" applyFont="1" applyBorder="1" applyAlignment="1">
      <alignment horizontal="left" vertical="center" wrapText="1"/>
      <protection/>
    </xf>
    <xf numFmtId="0" fontId="9" fillId="0" borderId="1" xfId="26" applyFont="1" applyBorder="1" applyAlignment="1">
      <alignment horizontal="left" vertical="center" wrapText="1"/>
      <protection/>
    </xf>
    <xf numFmtId="0" fontId="9" fillId="0" borderId="0" xfId="29" applyFont="1">
      <alignment/>
      <protection/>
    </xf>
    <xf numFmtId="3" fontId="9" fillId="2" borderId="1" xfId="26" applyNumberFormat="1" applyFont="1" applyFill="1" applyBorder="1" applyAlignment="1" applyProtection="1">
      <alignment horizontal="right" wrapText="1"/>
      <protection locked="0"/>
    </xf>
    <xf numFmtId="2" fontId="9" fillId="2" borderId="1" xfId="26" applyNumberFormat="1" applyFont="1" applyFill="1" applyBorder="1" applyAlignment="1">
      <alignment horizontal="right" wrapText="1"/>
      <protection/>
    </xf>
    <xf numFmtId="1" fontId="9" fillId="0" borderId="1" xfId="26" applyNumberFormat="1" applyFont="1" applyFill="1" applyBorder="1" applyAlignment="1" applyProtection="1">
      <alignment horizontal="right" wrapText="1"/>
      <protection locked="0"/>
    </xf>
    <xf numFmtId="0" fontId="9" fillId="0" borderId="1" xfId="26" applyFont="1" applyBorder="1" applyAlignment="1">
      <alignment horizontal="left" vertical="top" wrapText="1"/>
      <protection/>
    </xf>
    <xf numFmtId="0" fontId="10" fillId="0" borderId="1" xfId="26" applyFont="1" applyBorder="1" applyAlignment="1">
      <alignment horizontal="right" vertical="center" wrapText="1"/>
      <protection/>
    </xf>
    <xf numFmtId="49" fontId="8" fillId="0" borderId="1" xfId="26" applyNumberFormat="1" applyFont="1" applyBorder="1" applyAlignment="1">
      <alignment horizontal="center" vertical="center" wrapText="1"/>
      <protection/>
    </xf>
    <xf numFmtId="3" fontId="11" fillId="2" borderId="1" xfId="26" applyNumberFormat="1" applyFont="1" applyFill="1" applyBorder="1" applyAlignment="1">
      <alignment horizontal="right" wrapText="1"/>
      <protection/>
    </xf>
    <xf numFmtId="4" fontId="11" fillId="2" borderId="1" xfId="26" applyNumberFormat="1" applyFont="1" applyFill="1" applyBorder="1" applyAlignment="1">
      <alignment horizontal="center" wrapText="1"/>
      <protection/>
    </xf>
    <xf numFmtId="0" fontId="11" fillId="0" borderId="0" xfId="29" applyFont="1">
      <alignment/>
      <protection/>
    </xf>
    <xf numFmtId="1" fontId="9" fillId="2" borderId="1" xfId="26" applyNumberFormat="1" applyFont="1" applyFill="1" applyBorder="1" applyAlignment="1">
      <alignment horizontal="right" wrapText="1"/>
      <protection/>
    </xf>
    <xf numFmtId="4" fontId="9" fillId="2" borderId="1" xfId="26" applyNumberFormat="1" applyFont="1" applyFill="1" applyBorder="1" applyAlignment="1">
      <alignment horizontal="right" wrapText="1"/>
      <protection/>
    </xf>
    <xf numFmtId="1" fontId="9" fillId="0" borderId="1" xfId="26" applyNumberFormat="1" applyFont="1" applyBorder="1" applyAlignment="1">
      <alignment horizontal="right" wrapText="1"/>
      <protection/>
    </xf>
    <xf numFmtId="1" fontId="9" fillId="2" borderId="1" xfId="26" applyNumberFormat="1" applyFont="1" applyFill="1" applyBorder="1" applyAlignment="1" applyProtection="1">
      <alignment horizontal="right" wrapText="1"/>
      <protection locked="0"/>
    </xf>
    <xf numFmtId="4" fontId="9" fillId="2" borderId="1" xfId="26" applyNumberFormat="1" applyFont="1" applyFill="1" applyBorder="1" applyAlignment="1" applyProtection="1">
      <alignment horizontal="right" wrapText="1"/>
      <protection locked="0"/>
    </xf>
    <xf numFmtId="0" fontId="5" fillId="0" borderId="1" xfId="26" applyFont="1" applyBorder="1" applyAlignment="1">
      <alignment horizontal="right" vertical="center" wrapText="1"/>
      <protection/>
    </xf>
    <xf numFmtId="0" fontId="5" fillId="2" borderId="1" xfId="26" applyFont="1" applyFill="1" applyBorder="1" applyAlignment="1">
      <alignment horizontal="right" wrapText="1"/>
      <protection/>
    </xf>
    <xf numFmtId="4" fontId="5" fillId="2" borderId="1" xfId="26" applyNumberFormat="1" applyFont="1" applyFill="1" applyBorder="1" applyAlignment="1">
      <alignment horizontal="center" wrapText="1"/>
      <protection/>
    </xf>
    <xf numFmtId="0" fontId="5" fillId="0" borderId="1" xfId="26" applyFont="1" applyBorder="1" applyAlignment="1" applyProtection="1">
      <alignment horizontal="right" wrapText="1"/>
      <protection/>
    </xf>
    <xf numFmtId="1" fontId="0" fillId="2" borderId="1" xfId="26" applyNumberFormat="1" applyFont="1" applyFill="1" applyBorder="1" applyAlignment="1">
      <alignment horizontal="right" wrapText="1"/>
      <protection/>
    </xf>
    <xf numFmtId="4" fontId="0" fillId="2" borderId="1" xfId="26" applyNumberFormat="1" applyFont="1" applyFill="1" applyBorder="1" applyAlignment="1">
      <alignment horizontal="right" wrapText="1"/>
      <protection/>
    </xf>
    <xf numFmtId="1" fontId="0" fillId="0" borderId="1" xfId="26" applyNumberFormat="1" applyFont="1" applyBorder="1" applyAlignment="1">
      <alignment horizontal="right" wrapText="1"/>
      <protection/>
    </xf>
    <xf numFmtId="3" fontId="9" fillId="0" borderId="1" xfId="26" applyNumberFormat="1" applyFont="1" applyFill="1" applyBorder="1" applyAlignment="1" applyProtection="1">
      <alignment horizontal="right" wrapText="1"/>
      <protection locked="0"/>
    </xf>
    <xf numFmtId="0" fontId="11" fillId="0" borderId="1" xfId="26" applyFont="1" applyBorder="1" applyAlignment="1">
      <alignment horizontal="right" vertical="center" wrapText="1"/>
      <protection/>
    </xf>
    <xf numFmtId="0" fontId="9" fillId="2" borderId="1" xfId="26" applyFont="1" applyFill="1" applyBorder="1" applyAlignment="1">
      <alignment horizontal="right" wrapText="1"/>
      <protection/>
    </xf>
    <xf numFmtId="0" fontId="9" fillId="2" borderId="3" xfId="26" applyFont="1" applyFill="1" applyBorder="1" applyAlignment="1">
      <alignment horizontal="right" wrapText="1"/>
      <protection/>
    </xf>
    <xf numFmtId="1" fontId="11" fillId="0" borderId="1" xfId="26" applyNumberFormat="1" applyFont="1" applyBorder="1" applyAlignment="1" applyProtection="1">
      <alignment horizontal="right" wrapText="1"/>
      <protection/>
    </xf>
    <xf numFmtId="0" fontId="11" fillId="0" borderId="1" xfId="26" applyFont="1" applyBorder="1" applyAlignment="1" applyProtection="1">
      <alignment horizontal="right" wrapText="1"/>
      <protection/>
    </xf>
    <xf numFmtId="4" fontId="9" fillId="2" borderId="1" xfId="26" applyNumberFormat="1" applyFont="1" applyFill="1" applyBorder="1" applyAlignment="1" applyProtection="1">
      <alignment horizontal="center" wrapText="1"/>
      <protection locked="0"/>
    </xf>
    <xf numFmtId="4" fontId="9" fillId="2" borderId="1" xfId="26" applyNumberFormat="1" applyFont="1" applyFill="1" applyBorder="1" applyAlignment="1">
      <alignment horizontal="center" wrapText="1"/>
      <protection/>
    </xf>
    <xf numFmtId="1" fontId="5" fillId="2" borderId="1" xfId="26" applyNumberFormat="1" applyFont="1" applyFill="1" applyBorder="1" applyAlignment="1">
      <alignment horizontal="right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lef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9" fillId="0" borderId="0" xfId="26" applyFont="1">
      <alignment/>
      <protection/>
    </xf>
    <xf numFmtId="1" fontId="9" fillId="0" borderId="0" xfId="29" applyNumberFormat="1" applyFont="1" applyProtection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0" fillId="0" borderId="0" xfId="30" applyFont="1" applyBorder="1" applyAlignment="1" applyProtection="1">
      <alignment horizontal="right" vertical="top"/>
      <protection locked="0"/>
    </xf>
    <xf numFmtId="0" fontId="5" fillId="0" borderId="0" xfId="33" applyFont="1" applyBorder="1" applyAlignment="1" applyProtection="1">
      <alignment horizontal="left" vertical="center" wrapText="1"/>
      <protection/>
    </xf>
    <xf numFmtId="0" fontId="5" fillId="0" borderId="0" xfId="33" applyFont="1" applyAlignment="1" applyProtection="1">
      <alignment/>
      <protection locked="0"/>
    </xf>
    <xf numFmtId="0" fontId="0" fillId="0" borderId="0" xfId="30" applyFont="1" applyAlignment="1">
      <alignment horizontal="right" vertical="top" wrapText="1"/>
      <protection/>
    </xf>
    <xf numFmtId="0" fontId="5" fillId="0" borderId="0" xfId="33" applyFont="1" applyBorder="1" applyAlignment="1">
      <alignment horizontal="left" vertical="top" wrapText="1"/>
      <protection/>
    </xf>
    <xf numFmtId="0" fontId="5" fillId="0" borderId="0" xfId="31" applyFont="1" applyAlignment="1">
      <alignment wrapText="1"/>
      <protection/>
    </xf>
    <xf numFmtId="0" fontId="5" fillId="0" borderId="0" xfId="31" applyFont="1" applyAlignment="1">
      <alignment horizontal="right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Protection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Protection="1">
      <alignment/>
      <protection/>
    </xf>
    <xf numFmtId="0" fontId="0" fillId="2" borderId="1" xfId="33" applyFont="1" applyFill="1" applyBorder="1" applyAlignment="1">
      <alignment wrapText="1"/>
      <protection/>
    </xf>
    <xf numFmtId="49" fontId="0" fillId="0" borderId="1" xfId="33" applyNumberFormat="1" applyFont="1" applyBorder="1" applyAlignment="1">
      <alignment horizontal="center" wrapText="1"/>
      <protection/>
    </xf>
    <xf numFmtId="0" fontId="0" fillId="0" borderId="0" xfId="33" applyFont="1" applyBorder="1" applyProtection="1">
      <alignment/>
      <protection locked="0"/>
    </xf>
    <xf numFmtId="0" fontId="0" fillId="0" borderId="0" xfId="33" applyFont="1" applyAlignment="1" applyProtection="1">
      <alignment wrapText="1"/>
      <protection locked="0"/>
    </xf>
    <xf numFmtId="0" fontId="0" fillId="0" borderId="0" xfId="33" applyFont="1" applyProtection="1">
      <alignment/>
      <protection locked="0"/>
    </xf>
    <xf numFmtId="0" fontId="0" fillId="0" borderId="0" xfId="33" applyFont="1" applyAlignment="1">
      <alignment wrapText="1"/>
      <protection/>
    </xf>
    <xf numFmtId="0" fontId="9" fillId="0" borderId="0" xfId="31" applyFont="1" applyAlignment="1" applyProtection="1">
      <alignment wrapText="1"/>
      <protection locked="0"/>
    </xf>
    <xf numFmtId="0" fontId="9" fillId="2" borderId="0" xfId="31" applyFont="1" applyFill="1" applyAlignment="1" applyProtection="1">
      <alignment wrapText="1"/>
      <protection/>
    </xf>
    <xf numFmtId="0" fontId="9" fillId="0" borderId="0" xfId="31" applyFont="1" applyAlignment="1" applyProtection="1">
      <alignment wrapText="1"/>
      <protection/>
    </xf>
    <xf numFmtId="0" fontId="11" fillId="0" borderId="0" xfId="31" applyFont="1" applyBorder="1" applyAlignment="1" applyProtection="1">
      <alignment horizontal="left" vertical="center"/>
      <protection locked="0"/>
    </xf>
    <xf numFmtId="0" fontId="11" fillId="0" borderId="0" xfId="31" applyFont="1" applyBorder="1" applyAlignment="1" applyProtection="1">
      <alignment horizontal="centerContinuous" vertical="center" wrapText="1"/>
      <protection locked="0"/>
    </xf>
    <xf numFmtId="0" fontId="11" fillId="0" borderId="0" xfId="30" applyFont="1" applyBorder="1" applyAlignment="1" applyProtection="1">
      <alignment vertical="top" wrapText="1"/>
      <protection locked="0"/>
    </xf>
    <xf numFmtId="0" fontId="11" fillId="0" borderId="0" xfId="31" applyFont="1" applyAlignment="1" applyProtection="1">
      <alignment wrapText="1"/>
      <protection/>
    </xf>
    <xf numFmtId="0" fontId="10" fillId="0" borderId="1" xfId="31" applyFont="1" applyBorder="1" applyAlignment="1" applyProtection="1">
      <alignment wrapText="1"/>
      <protection/>
    </xf>
    <xf numFmtId="3" fontId="9" fillId="2" borderId="1" xfId="31" applyNumberFormat="1" applyFont="1" applyFill="1" applyBorder="1" applyAlignment="1" applyProtection="1">
      <alignment wrapText="1"/>
      <protection/>
    </xf>
    <xf numFmtId="0" fontId="9" fillId="0" borderId="0" xfId="31" applyFont="1" applyBorder="1" applyAlignment="1" applyProtection="1">
      <alignment wrapText="1"/>
      <protection/>
    </xf>
    <xf numFmtId="49" fontId="9" fillId="0" borderId="1" xfId="31" applyNumberFormat="1" applyFont="1" applyBorder="1" applyAlignment="1" applyProtection="1">
      <alignment horizontal="center" wrapText="1"/>
      <protection/>
    </xf>
    <xf numFmtId="3" fontId="9" fillId="0" borderId="1" xfId="31" applyNumberFormat="1" applyFont="1" applyFill="1" applyBorder="1" applyAlignment="1" applyProtection="1">
      <alignment wrapText="1"/>
      <protection locked="0"/>
    </xf>
    <xf numFmtId="49" fontId="9" fillId="0" borderId="1" xfId="31" applyNumberFormat="1" applyFont="1" applyFill="1" applyBorder="1" applyAlignment="1" applyProtection="1">
      <alignment horizontal="center" wrapText="1"/>
      <protection/>
    </xf>
    <xf numFmtId="0" fontId="11" fillId="0" borderId="1" xfId="31" applyFont="1" applyBorder="1" applyAlignment="1" applyProtection="1">
      <alignment horizontal="right" wrapText="1"/>
      <protection/>
    </xf>
    <xf numFmtId="49" fontId="11" fillId="0" borderId="1" xfId="31" applyNumberFormat="1" applyFont="1" applyBorder="1" applyAlignment="1" applyProtection="1">
      <alignment horizontal="center" wrapText="1"/>
      <protection/>
    </xf>
    <xf numFmtId="3" fontId="11" fillId="2" borderId="1" xfId="31" applyNumberFormat="1" applyFont="1" applyFill="1" applyBorder="1" applyAlignment="1" applyProtection="1">
      <alignment wrapText="1"/>
      <protection/>
    </xf>
    <xf numFmtId="49" fontId="10" fillId="0" borderId="1" xfId="31" applyNumberFormat="1" applyFont="1" applyBorder="1" applyAlignment="1" applyProtection="1">
      <alignment horizontal="center" wrapText="1"/>
      <protection/>
    </xf>
    <xf numFmtId="0" fontId="9" fillId="0" borderId="1" xfId="31" applyFont="1" applyBorder="1" applyAlignment="1" applyProtection="1">
      <alignment wrapText="1"/>
      <protection/>
    </xf>
    <xf numFmtId="0" fontId="9" fillId="0" borderId="1" xfId="31" applyFont="1" applyFill="1" applyBorder="1" applyAlignment="1" applyProtection="1">
      <alignment wrapText="1"/>
      <protection/>
    </xf>
    <xf numFmtId="0" fontId="11" fillId="0" borderId="1" xfId="31" applyFont="1" applyBorder="1" applyAlignment="1" applyProtection="1">
      <alignment wrapText="1"/>
      <protection/>
    </xf>
    <xf numFmtId="1" fontId="9" fillId="2" borderId="0" xfId="31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30" applyNumberFormat="1" applyFont="1" applyBorder="1" applyAlignment="1" applyProtection="1">
      <alignment horizontal="left" vertical="center" wrapText="1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0" fontId="0" fillId="0" borderId="0" xfId="29" applyNumberFormat="1" applyFont="1" applyAlignment="1" applyProtection="1">
      <alignment vertical="center"/>
      <protection locked="0"/>
    </xf>
    <xf numFmtId="0" fontId="5" fillId="0" borderId="0" xfId="31" applyFont="1" applyAlignment="1" applyProtection="1">
      <alignment wrapText="1"/>
      <protection locked="0"/>
    </xf>
    <xf numFmtId="0" fontId="0" fillId="0" borderId="0" xfId="31" applyFont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wrapText="1"/>
      <protection/>
    </xf>
    <xf numFmtId="49" fontId="0" fillId="0" borderId="1" xfId="30" applyNumberFormat="1" applyFont="1" applyBorder="1" applyAlignment="1" applyProtection="1">
      <alignment horizontal="right" wrapText="1"/>
      <protection/>
    </xf>
    <xf numFmtId="0" fontId="0" fillId="0" borderId="1" xfId="30" applyFont="1" applyBorder="1" applyAlignment="1" applyProtection="1">
      <alignment wrapText="1"/>
      <protection/>
    </xf>
    <xf numFmtId="0" fontId="0" fillId="0" borderId="1" xfId="30" applyFont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wrapText="1"/>
      <protection/>
    </xf>
    <xf numFmtId="3" fontId="0" fillId="0" borderId="3" xfId="30" applyNumberFormat="1" applyFont="1" applyFill="1" applyBorder="1" applyAlignment="1" applyProtection="1">
      <alignment wrapText="1"/>
      <protection locked="0"/>
    </xf>
    <xf numFmtId="49" fontId="0" fillId="0" borderId="1" xfId="30" applyNumberFormat="1" applyFont="1" applyFill="1" applyBorder="1" applyAlignment="1" applyProtection="1">
      <alignment horizontal="right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49" fontId="5" fillId="0" borderId="1" xfId="30" applyNumberFormat="1" applyFont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wrapText="1"/>
      <protection locked="0"/>
    </xf>
    <xf numFmtId="49" fontId="5" fillId="0" borderId="1" xfId="30" applyNumberFormat="1" applyFont="1" applyFill="1" applyBorder="1" applyAlignment="1" applyProtection="1">
      <alignment horizontal="right" wrapText="1"/>
      <protection/>
    </xf>
    <xf numFmtId="3" fontId="5" fillId="0" borderId="3" xfId="30" applyNumberFormat="1" applyFont="1" applyFill="1" applyBorder="1" applyAlignment="1" applyProtection="1">
      <alignment horizontal="right" wrapText="1"/>
      <protection locked="0"/>
    </xf>
    <xf numFmtId="49" fontId="0" fillId="0" borderId="3" xfId="30" applyNumberFormat="1" applyFont="1" applyBorder="1" applyAlignment="1" applyProtection="1">
      <alignment horizontal="right" wrapText="1"/>
      <protection/>
    </xf>
    <xf numFmtId="3" fontId="0" fillId="0" borderId="1" xfId="30" applyNumberFormat="1" applyFont="1" applyFill="1" applyBorder="1" applyAlignment="1" applyProtection="1">
      <alignment wrapText="1"/>
      <protection locked="0"/>
    </xf>
    <xf numFmtId="49" fontId="0" fillId="2" borderId="1" xfId="30" applyNumberFormat="1" applyFont="1" applyFill="1" applyBorder="1" applyAlignment="1" applyProtection="1">
      <alignment horizontal="right" wrapText="1"/>
      <protection/>
    </xf>
    <xf numFmtId="0" fontId="0" fillId="2" borderId="1" xfId="0" applyFont="1" applyFill="1" applyBorder="1" applyAlignment="1" applyProtection="1">
      <alignment wrapText="1"/>
      <protection/>
    </xf>
    <xf numFmtId="3" fontId="0" fillId="0" borderId="1" xfId="30" applyNumberFormat="1" applyFont="1" applyFill="1" applyBorder="1" applyAlignment="1" applyProtection="1">
      <alignment wrapText="1"/>
      <protection/>
    </xf>
    <xf numFmtId="1" fontId="0" fillId="0" borderId="1" xfId="30" applyNumberFormat="1" applyFont="1" applyBorder="1" applyAlignment="1" applyProtection="1">
      <alignment horizontal="right" wrapText="1"/>
      <protection/>
    </xf>
    <xf numFmtId="1" fontId="5" fillId="0" borderId="1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horizontal="right" wrapText="1"/>
      <protection locked="0"/>
    </xf>
    <xf numFmtId="1" fontId="5" fillId="0" borderId="3" xfId="30" applyNumberFormat="1" applyFont="1" applyBorder="1" applyAlignment="1" applyProtection="1">
      <alignment horizontal="right" wrapText="1"/>
      <protection/>
    </xf>
    <xf numFmtId="3" fontId="5" fillId="0" borderId="1" xfId="30" applyNumberFormat="1" applyFont="1" applyFill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wrapText="1"/>
      <protection/>
    </xf>
    <xf numFmtId="1" fontId="5" fillId="0" borderId="2" xfId="30" applyNumberFormat="1" applyFont="1" applyBorder="1" applyAlignment="1" applyProtection="1">
      <alignment horizontal="right" wrapText="1"/>
      <protection/>
    </xf>
    <xf numFmtId="1" fontId="5" fillId="0" borderId="4" xfId="30" applyNumberFormat="1" applyFont="1" applyBorder="1" applyAlignment="1" applyProtection="1">
      <alignment horizontal="right" wrapText="1"/>
      <protection/>
    </xf>
    <xf numFmtId="1" fontId="5" fillId="2" borderId="1" xfId="30" applyNumberFormat="1" applyFont="1" applyFill="1" applyBorder="1" applyAlignment="1" applyProtection="1">
      <alignment horizontal="right" wrapText="1"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0" fontId="5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left" wrapText="1"/>
      <protection locked="0"/>
    </xf>
    <xf numFmtId="0" fontId="0" fillId="0" borderId="0" xfId="32" applyFont="1" applyAlignment="1" applyProtection="1">
      <alignment/>
      <protection locked="0"/>
    </xf>
    <xf numFmtId="0" fontId="0" fillId="0" borderId="0" xfId="30" applyFont="1" applyAlignment="1" applyProtection="1">
      <alignment wrapText="1"/>
      <protection locked="0"/>
    </xf>
    <xf numFmtId="0" fontId="0" fillId="0" borderId="0" xfId="30" applyFont="1" applyAlignment="1" applyProtection="1">
      <alignment/>
      <protection locked="0"/>
    </xf>
    <xf numFmtId="0" fontId="0" fillId="0" borderId="0" xfId="30" applyFont="1" applyAlignment="1">
      <alignment/>
      <protection/>
    </xf>
    <xf numFmtId="0" fontId="0" fillId="0" borderId="0" xfId="30" applyFont="1" applyBorder="1" applyAlignment="1" applyProtection="1">
      <alignment horizontal="centerContinuous" wrapText="1"/>
      <protection locked="0"/>
    </xf>
    <xf numFmtId="0" fontId="5" fillId="0" borderId="0" xfId="30" applyFont="1" applyAlignment="1" applyProtection="1">
      <alignment horizontal="center" wrapText="1"/>
      <protection locked="0"/>
    </xf>
    <xf numFmtId="0" fontId="0" fillId="0" borderId="0" xfId="30" applyFont="1" applyAlignment="1" applyProtection="1">
      <alignment horizontal="left" wrapText="1"/>
      <protection locked="0"/>
    </xf>
    <xf numFmtId="0" fontId="5" fillId="0" borderId="0" xfId="30" applyFont="1" applyBorder="1" applyAlignment="1" applyProtection="1">
      <alignment horizontal="left" wrapText="1"/>
      <protection locked="0"/>
    </xf>
    <xf numFmtId="0" fontId="13" fillId="0" borderId="0" xfId="32" applyFont="1" applyFill="1" applyBorder="1" applyAlignment="1" applyProtection="1">
      <alignment wrapText="1"/>
      <protection locked="0"/>
    </xf>
    <xf numFmtId="0" fontId="0" fillId="0" borderId="0" xfId="30" applyFont="1" applyAlignment="1" applyProtection="1">
      <alignment horizontal="left"/>
      <protection locked="0"/>
    </xf>
    <xf numFmtId="0" fontId="5" fillId="0" borderId="0" xfId="30" applyFont="1" applyBorder="1" applyAlignment="1" applyProtection="1">
      <alignment wrapText="1"/>
      <protection locked="0"/>
    </xf>
    <xf numFmtId="0" fontId="5" fillId="0" borderId="0" xfId="30" applyFont="1" applyBorder="1" applyAlignment="1" applyProtection="1">
      <alignment horizontal="center"/>
      <protection locked="0"/>
    </xf>
    <xf numFmtId="0" fontId="0" fillId="0" borderId="0" xfId="30" applyFont="1" applyBorder="1" applyAlignment="1" applyProtection="1">
      <alignment wrapText="1"/>
      <protection locked="0"/>
    </xf>
    <xf numFmtId="0" fontId="0" fillId="0" borderId="0" xfId="30" applyFont="1" applyBorder="1" applyAlignment="1" applyProtection="1">
      <alignment horizontal="center"/>
      <protection locked="0"/>
    </xf>
    <xf numFmtId="0" fontId="14" fillId="3" borderId="1" xfId="30" applyFont="1" applyFill="1" applyBorder="1" applyAlignment="1" applyProtection="1">
      <alignment horizontal="left" wrapText="1"/>
      <protection/>
    </xf>
    <xf numFmtId="0" fontId="15" fillId="3" borderId="1" xfId="30" applyFont="1" applyFill="1" applyBorder="1" applyAlignment="1" applyProtection="1">
      <alignment wrapText="1"/>
      <protection/>
    </xf>
    <xf numFmtId="0" fontId="15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/>
      <protection/>
    </xf>
    <xf numFmtId="0" fontId="14" fillId="3" borderId="1" xfId="30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 wrapText="1"/>
      <protection/>
    </xf>
    <xf numFmtId="1" fontId="15" fillId="3" borderId="1" xfId="30" applyNumberFormat="1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/>
      <protection/>
    </xf>
    <xf numFmtId="1" fontId="15" fillId="3" borderId="1" xfId="0" applyNumberFormat="1" applyFont="1" applyFill="1" applyBorder="1" applyAlignment="1" applyProtection="1">
      <alignment wrapText="1"/>
      <protection/>
    </xf>
    <xf numFmtId="0" fontId="15" fillId="3" borderId="1" xfId="0" applyFont="1" applyFill="1" applyBorder="1" applyAlignment="1" applyProtection="1">
      <alignment/>
      <protection/>
    </xf>
    <xf numFmtId="1" fontId="14" fillId="3" borderId="1" xfId="30" applyNumberFormat="1" applyFont="1" applyFill="1" applyBorder="1" applyAlignment="1" applyProtection="1">
      <alignment wrapText="1"/>
      <protection/>
    </xf>
    <xf numFmtId="49" fontId="15" fillId="3" borderId="1" xfId="30" applyNumberFormat="1" applyFont="1" applyFill="1" applyBorder="1" applyAlignment="1" applyProtection="1">
      <alignment horizontal="left" wrapText="1"/>
      <protection/>
    </xf>
    <xf numFmtId="0" fontId="14" fillId="3" borderId="1" xfId="30" applyNumberFormat="1" applyFont="1" applyFill="1" applyBorder="1" applyAlignment="1" applyProtection="1">
      <alignment horizontal="right" wrapText="1"/>
      <protection/>
    </xf>
    <xf numFmtId="1" fontId="15" fillId="3" borderId="1" xfId="0" applyNumberFormat="1" applyFont="1" applyFill="1" applyBorder="1" applyAlignment="1" applyProtection="1">
      <alignment/>
      <protection/>
    </xf>
    <xf numFmtId="49" fontId="14" fillId="3" borderId="1" xfId="30" applyNumberFormat="1" applyFont="1" applyFill="1" applyBorder="1" applyAlignment="1" applyProtection="1">
      <alignment wrapText="1"/>
      <protection/>
    </xf>
    <xf numFmtId="0" fontId="5" fillId="0" borderId="0" xfId="30" applyFont="1" applyBorder="1" applyAlignment="1">
      <alignment wrapText="1"/>
      <protection/>
    </xf>
    <xf numFmtId="49" fontId="0" fillId="0" borderId="0" xfId="30" applyNumberFormat="1" applyFont="1" applyBorder="1" applyAlignment="1">
      <alignment wrapText="1"/>
      <protection/>
    </xf>
    <xf numFmtId="0" fontId="0" fillId="0" borderId="0" xfId="30" applyFont="1" applyBorder="1" applyAlignment="1">
      <alignment wrapText="1"/>
      <protection/>
    </xf>
    <xf numFmtId="1" fontId="0" fillId="0" borderId="0" xfId="30" applyNumberFormat="1" applyFont="1" applyBorder="1" applyAlignment="1">
      <alignment wrapText="1"/>
      <protection/>
    </xf>
    <xf numFmtId="0" fontId="0" fillId="0" borderId="0" xfId="30" applyFont="1" applyAlignment="1">
      <alignment horizontal="left" wrapText="1"/>
      <protection/>
    </xf>
    <xf numFmtId="0" fontId="0" fillId="0" borderId="0" xfId="30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3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30" applyNumberFormat="1" applyFont="1" applyAlignment="1" applyProtection="1">
      <alignment wrapText="1"/>
      <protection locked="0"/>
    </xf>
    <xf numFmtId="3" fontId="5" fillId="0" borderId="1" xfId="32" applyNumberFormat="1" applyFont="1" applyFill="1" applyBorder="1" applyAlignment="1" applyProtection="1">
      <alignment/>
      <protection/>
    </xf>
    <xf numFmtId="0" fontId="6" fillId="2" borderId="1" xfId="32" applyFont="1" applyFill="1" applyBorder="1" applyAlignment="1" applyProtection="1">
      <alignment wrapText="1"/>
      <protection/>
    </xf>
    <xf numFmtId="3" fontId="5" fillId="0" borderId="1" xfId="32" applyNumberFormat="1" applyFont="1" applyBorder="1" applyAlignment="1" applyProtection="1">
      <alignment horizontal="center"/>
      <protection/>
    </xf>
    <xf numFmtId="3" fontId="5" fillId="0" borderId="1" xfId="32" applyNumberFormat="1" applyFont="1" applyFill="1" applyBorder="1" applyAlignment="1" applyProtection="1">
      <alignment/>
      <protection locked="0"/>
    </xf>
    <xf numFmtId="0" fontId="8" fillId="0" borderId="1" xfId="33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 wrapText="1"/>
      <protection/>
    </xf>
    <xf numFmtId="0" fontId="17" fillId="0" borderId="1" xfId="33" applyFont="1" applyBorder="1" applyAlignment="1">
      <alignment horizontal="center" vertical="center" wrapText="1"/>
      <protection/>
    </xf>
    <xf numFmtId="0" fontId="17" fillId="0" borderId="4" xfId="33" applyFont="1" applyBorder="1" applyAlignment="1">
      <alignment horizontal="center" vertical="center" wrapText="1"/>
      <protection/>
    </xf>
    <xf numFmtId="0" fontId="17" fillId="0" borderId="4" xfId="33" applyFont="1" applyFill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 wrapText="1"/>
      <protection/>
    </xf>
    <xf numFmtId="0" fontId="5" fillId="0" borderId="1" xfId="33" applyFont="1" applyBorder="1" applyAlignment="1">
      <alignment horizontal="center" wrapText="1"/>
      <protection/>
    </xf>
    <xf numFmtId="49" fontId="5" fillId="0" borderId="1" xfId="33" applyNumberFormat="1" applyFont="1" applyBorder="1" applyAlignment="1">
      <alignment horizontal="center" wrapText="1"/>
      <protection/>
    </xf>
    <xf numFmtId="49" fontId="0" fillId="0" borderId="1" xfId="33" applyNumberFormat="1" applyFont="1" applyBorder="1" applyAlignment="1" applyProtection="1">
      <alignment horizontal="center" wrapText="1"/>
      <protection/>
    </xf>
    <xf numFmtId="49" fontId="0" fillId="2" borderId="1" xfId="33" applyNumberFormat="1" applyFont="1" applyFill="1" applyBorder="1" applyAlignment="1">
      <alignment horizontal="center" wrapText="1"/>
      <protection/>
    </xf>
    <xf numFmtId="49" fontId="0" fillId="0" borderId="1" xfId="33" applyNumberFormat="1" applyFont="1" applyFill="1" applyBorder="1" applyAlignment="1">
      <alignment horizontal="center" wrapText="1"/>
      <protection/>
    </xf>
    <xf numFmtId="0" fontId="5" fillId="2" borderId="1" xfId="33" applyFont="1" applyFill="1" applyBorder="1" applyAlignment="1">
      <alignment wrapText="1"/>
      <protection/>
    </xf>
    <xf numFmtId="3" fontId="5" fillId="0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 locked="0"/>
    </xf>
    <xf numFmtId="3" fontId="5" fillId="2" borderId="1" xfId="33" applyNumberFormat="1" applyFont="1" applyFill="1" applyBorder="1" applyAlignment="1" applyProtection="1">
      <alignment/>
      <protection/>
    </xf>
    <xf numFmtId="1" fontId="5" fillId="2" borderId="1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 locked="0"/>
    </xf>
    <xf numFmtId="49" fontId="5" fillId="0" borderId="3" xfId="33" applyNumberFormat="1" applyFont="1" applyBorder="1" applyAlignment="1">
      <alignment horizontal="center" wrapText="1"/>
      <protection/>
    </xf>
    <xf numFmtId="1" fontId="5" fillId="0" borderId="1" xfId="33" applyNumberFormat="1" applyFont="1" applyFill="1" applyBorder="1" applyAlignment="1" applyProtection="1">
      <alignment/>
      <protection locked="0"/>
    </xf>
    <xf numFmtId="3" fontId="0" fillId="2" borderId="1" xfId="33" applyNumberFormat="1" applyFont="1" applyFill="1" applyBorder="1" applyAlignment="1" applyProtection="1">
      <alignment/>
      <protection/>
    </xf>
    <xf numFmtId="3" fontId="0" fillId="2" borderId="4" xfId="33" applyNumberFormat="1" applyFont="1" applyFill="1" applyBorder="1" applyAlignment="1" applyProtection="1">
      <alignment/>
      <protection/>
    </xf>
    <xf numFmtId="1" fontId="0" fillId="2" borderId="1" xfId="33" applyNumberFormat="1" applyFont="1" applyFill="1" applyBorder="1" applyAlignment="1" applyProtection="1">
      <alignment/>
      <protection/>
    </xf>
    <xf numFmtId="0" fontId="7" fillId="0" borderId="5" xfId="27" applyFont="1" applyBorder="1" applyAlignment="1" applyProtection="1">
      <alignment horizontal="centerContinuous" vertical="center" wrapText="1"/>
      <protection/>
    </xf>
    <xf numFmtId="0" fontId="7" fillId="0" borderId="6" xfId="27" applyFont="1" applyBorder="1" applyAlignment="1" applyProtection="1">
      <alignment horizontal="centerContinuous" vertical="center" wrapText="1"/>
      <protection/>
    </xf>
    <xf numFmtId="0" fontId="7" fillId="0" borderId="0" xfId="29" applyFont="1" applyAlignment="1">
      <alignment vertical="center"/>
      <protection/>
    </xf>
    <xf numFmtId="0" fontId="7" fillId="0" borderId="1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Continuous" vertical="center" wrapText="1"/>
      <protection/>
    </xf>
    <xf numFmtId="0" fontId="18" fillId="0" borderId="1" xfId="27" applyFont="1" applyBorder="1" applyAlignment="1" applyProtection="1">
      <alignment horizontal="centerContinuous" vertical="center"/>
      <protection/>
    </xf>
    <xf numFmtId="0" fontId="18" fillId="0" borderId="1" xfId="27" applyFont="1" applyBorder="1" applyAlignment="1" applyProtection="1">
      <alignment horizontal="center" vertical="center"/>
      <protection/>
    </xf>
    <xf numFmtId="0" fontId="18" fillId="0" borderId="1" xfId="27" applyFont="1" applyBorder="1" applyAlignment="1" applyProtection="1">
      <alignment horizontal="center" vertical="center" wrapText="1"/>
      <protection/>
    </xf>
    <xf numFmtId="0" fontId="18" fillId="0" borderId="0" xfId="29" applyFont="1" applyAlignment="1">
      <alignment vertical="center"/>
      <protection/>
    </xf>
    <xf numFmtId="0" fontId="8" fillId="0" borderId="7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centerContinuous" vertical="center" wrapText="1"/>
      <protection/>
    </xf>
    <xf numFmtId="0" fontId="8" fillId="0" borderId="8" xfId="33" applyFont="1" applyBorder="1" applyAlignment="1">
      <alignment horizontal="centerContinuous" vertical="center" wrapText="1"/>
      <protection/>
    </xf>
    <xf numFmtId="0" fontId="8" fillId="0" borderId="1" xfId="33" applyFont="1" applyBorder="1" applyAlignment="1">
      <alignment horizontal="centerContinuous" vertical="center" wrapText="1"/>
      <protection/>
    </xf>
    <xf numFmtId="0" fontId="8" fillId="0" borderId="3" xfId="33" applyFont="1" applyBorder="1" applyAlignment="1">
      <alignment horizontal="centerContinuous" vertical="center" wrapText="1"/>
      <protection/>
    </xf>
    <xf numFmtId="0" fontId="8" fillId="0" borderId="2" xfId="33" applyFont="1" applyBorder="1" applyAlignment="1">
      <alignment horizontal="left" vertical="center" wrapText="1"/>
      <protection/>
    </xf>
    <xf numFmtId="0" fontId="8" fillId="2" borderId="2" xfId="33" applyFont="1" applyFill="1" applyBorder="1" applyAlignment="1">
      <alignment horizontal="centerContinuous" vertical="center" wrapText="1"/>
      <protection/>
    </xf>
    <xf numFmtId="0" fontId="8" fillId="0" borderId="9" xfId="33" applyFont="1" applyBorder="1" applyAlignment="1">
      <alignment horizontal="center" vertical="center" wrapText="1"/>
      <protection/>
    </xf>
    <xf numFmtId="49" fontId="8" fillId="0" borderId="9" xfId="33" applyNumberFormat="1" applyFont="1" applyBorder="1" applyAlignment="1">
      <alignment horizontal="centerContinuous" vertical="center" wrapText="1"/>
      <protection/>
    </xf>
    <xf numFmtId="0" fontId="8" fillId="0" borderId="10" xfId="33" applyFont="1" applyBorder="1" applyAlignment="1">
      <alignment horizontal="centerContinuous" vertical="center" wrapText="1"/>
      <protection/>
    </xf>
    <xf numFmtId="0" fontId="8" fillId="0" borderId="11" xfId="33" applyFont="1" applyBorder="1" applyAlignment="1">
      <alignment horizontal="centerContinuous" vertical="center" wrapText="1"/>
      <protection/>
    </xf>
    <xf numFmtId="0" fontId="8" fillId="0" borderId="7" xfId="33" applyFont="1" applyBorder="1" applyAlignment="1">
      <alignment horizontal="center" vertical="center" wrapText="1"/>
      <protection/>
    </xf>
    <xf numFmtId="0" fontId="8" fillId="2" borderId="10" xfId="33" applyFont="1" applyFill="1" applyBorder="1" applyAlignment="1">
      <alignment horizontal="center" vertical="center" wrapText="1"/>
      <protection/>
    </xf>
    <xf numFmtId="0" fontId="8" fillId="0" borderId="5" xfId="33" applyFont="1" applyBorder="1" applyAlignment="1">
      <alignment horizontal="centerContinuous" vertical="center" wrapText="1"/>
      <protection/>
    </xf>
    <xf numFmtId="0" fontId="8" fillId="0" borderId="4" xfId="33" applyFont="1" applyBorder="1" applyAlignment="1">
      <alignment horizontal="centerContinuous" vertical="center" wrapText="1"/>
      <protection/>
    </xf>
    <xf numFmtId="0" fontId="8" fillId="0" borderId="6" xfId="33" applyFont="1" applyBorder="1" applyAlignment="1">
      <alignment horizontal="centerContinuous" vertical="center" wrapText="1"/>
      <protection/>
    </xf>
    <xf numFmtId="0" fontId="7" fillId="0" borderId="5" xfId="28" applyFont="1" applyBorder="1" applyAlignment="1">
      <alignment vertical="center" wrapText="1"/>
      <protection/>
    </xf>
    <xf numFmtId="0" fontId="8" fillId="2" borderId="4" xfId="33" applyFont="1" applyFill="1" applyBorder="1" applyAlignment="1">
      <alignment horizontal="centerContinuous" vertical="center" wrapText="1"/>
      <protection/>
    </xf>
    <xf numFmtId="0" fontId="7" fillId="0" borderId="2" xfId="27" applyFont="1" applyBorder="1" applyAlignment="1" applyProtection="1">
      <alignment horizontal="centerContinuous" vertical="center" wrapText="1"/>
      <protection/>
    </xf>
    <xf numFmtId="49" fontId="7" fillId="0" borderId="2" xfId="27" applyNumberFormat="1" applyFont="1" applyBorder="1" applyAlignment="1" applyProtection="1">
      <alignment horizontal="center" vertical="center" wrapText="1"/>
      <protection/>
    </xf>
    <xf numFmtId="49" fontId="7" fillId="0" borderId="2" xfId="25" applyNumberFormat="1" applyFont="1" applyBorder="1" applyAlignment="1" applyProtection="1">
      <alignment horizontal="center" vertical="center" wrapText="1"/>
      <protection/>
    </xf>
    <xf numFmtId="0" fontId="7" fillId="0" borderId="3" xfId="25" applyFont="1" applyBorder="1" applyAlignment="1" applyProtection="1">
      <alignment horizontal="centerContinuous" vertical="center" wrapText="1"/>
      <protection/>
    </xf>
    <xf numFmtId="0" fontId="7" fillId="0" borderId="12" xfId="25" applyFont="1" applyBorder="1" applyAlignment="1" applyProtection="1">
      <alignment horizontal="centerContinuous" vertical="center" wrapText="1"/>
      <protection/>
    </xf>
    <xf numFmtId="0" fontId="7" fillId="0" borderId="8" xfId="25" applyFont="1" applyBorder="1" applyAlignment="1" applyProtection="1">
      <alignment horizontal="centerContinuous" vertical="center" wrapText="1"/>
      <protection/>
    </xf>
    <xf numFmtId="0" fontId="7" fillId="0" borderId="1" xfId="25" applyFont="1" applyBorder="1" applyAlignment="1" applyProtection="1">
      <alignment horizontal="centerContinuous" vertical="center" wrapText="1"/>
      <protection/>
    </xf>
    <xf numFmtId="0" fontId="7" fillId="0" borderId="0" xfId="29" applyFont="1" applyBorder="1" applyProtection="1">
      <alignment/>
      <protection/>
    </xf>
    <xf numFmtId="49" fontId="7" fillId="0" borderId="10" xfId="25" applyNumberFormat="1" applyFont="1" applyBorder="1" applyAlignment="1" applyProtection="1">
      <alignment horizontal="center" vertical="center" wrapText="1"/>
      <protection/>
    </xf>
    <xf numFmtId="44" fontId="7" fillId="0" borderId="1" xfId="17" applyFont="1" applyBorder="1" applyAlignment="1" applyProtection="1">
      <alignment horizontal="centerContinuous" vertical="center" wrapText="1"/>
      <protection/>
    </xf>
    <xf numFmtId="49" fontId="7" fillId="0" borderId="4" xfId="25" applyNumberFormat="1" applyFont="1" applyBorder="1" applyAlignment="1" applyProtection="1">
      <alignment horizontal="center" vertical="center" wrapText="1"/>
      <protection/>
    </xf>
    <xf numFmtId="0" fontId="7" fillId="0" borderId="1" xfId="25" applyFont="1" applyBorder="1" applyAlignment="1" applyProtection="1">
      <alignment horizontal="center" vertical="center" wrapText="1"/>
      <protection/>
    </xf>
    <xf numFmtId="0" fontId="18" fillId="0" borderId="1" xfId="25" applyFont="1" applyBorder="1" applyAlignment="1" applyProtection="1">
      <alignment horizontal="center" vertical="center" wrapText="1"/>
      <protection/>
    </xf>
    <xf numFmtId="49" fontId="18" fillId="0" borderId="4" xfId="25" applyNumberFormat="1" applyFont="1" applyBorder="1" applyAlignment="1" applyProtection="1">
      <alignment horizontal="center" vertical="center" wrapText="1"/>
      <protection/>
    </xf>
    <xf numFmtId="0" fontId="18" fillId="0" borderId="4" xfId="25" applyFont="1" applyBorder="1" applyAlignment="1" applyProtection="1">
      <alignment horizontal="center" vertical="center" wrapText="1"/>
      <protection/>
    </xf>
    <xf numFmtId="0" fontId="18" fillId="0" borderId="0" xfId="29" applyFont="1" applyBorder="1" applyProtection="1">
      <alignment/>
      <protection/>
    </xf>
    <xf numFmtId="0" fontId="0" fillId="0" borderId="1" xfId="25" applyFont="1" applyBorder="1" applyAlignment="1" applyProtection="1">
      <alignment horizontal="left" wrapText="1"/>
      <protection/>
    </xf>
    <xf numFmtId="49" fontId="0" fillId="0" borderId="1" xfId="25" applyNumberFormat="1" applyFont="1" applyBorder="1" applyAlignment="1" applyProtection="1">
      <alignment horizontal="left" wrapText="1"/>
      <protection/>
    </xf>
    <xf numFmtId="0" fontId="0" fillId="0" borderId="1" xfId="25" applyFont="1" applyBorder="1" applyAlignment="1" applyProtection="1">
      <alignment horizontal="center" wrapText="1"/>
      <protection/>
    </xf>
    <xf numFmtId="49" fontId="0" fillId="0" borderId="1" xfId="25" applyNumberFormat="1" applyFont="1" applyBorder="1" applyAlignment="1" applyProtection="1">
      <alignment horizontal="center" wrapText="1"/>
      <protection/>
    </xf>
    <xf numFmtId="3" fontId="0" fillId="0" borderId="3" xfId="30" applyNumberFormat="1" applyFont="1" applyFill="1" applyBorder="1" applyAlignment="1" applyProtection="1">
      <alignment horizontal="right" wrapText="1"/>
      <protection locked="0"/>
    </xf>
    <xf numFmtId="3" fontId="0" fillId="0" borderId="1" xfId="25" applyNumberFormat="1" applyFont="1" applyFill="1" applyBorder="1" applyAlignment="1" applyProtection="1">
      <alignment horizontal="right" wrapText="1"/>
      <protection/>
    </xf>
    <xf numFmtId="3" fontId="0" fillId="0" borderId="1" xfId="25" applyNumberFormat="1" applyFont="1" applyFill="1" applyBorder="1" applyAlignment="1" applyProtection="1">
      <alignment horizontal="right" wrapText="1"/>
      <protection locked="0"/>
    </xf>
    <xf numFmtId="0" fontId="6" fillId="0" borderId="1" xfId="25" applyFont="1" applyBorder="1" applyAlignment="1" applyProtection="1">
      <alignment horizontal="right" wrapText="1"/>
      <protection/>
    </xf>
    <xf numFmtId="49" fontId="5" fillId="0" borderId="1" xfId="25" applyNumberFormat="1" applyFont="1" applyBorder="1" applyAlignment="1" applyProtection="1">
      <alignment horizontal="center" wrapText="1"/>
      <protection/>
    </xf>
    <xf numFmtId="3" fontId="5" fillId="0" borderId="1" xfId="25" applyNumberFormat="1" applyFont="1" applyFill="1" applyBorder="1" applyAlignment="1" applyProtection="1">
      <alignment horizontal="right" wrapText="1"/>
      <protection/>
    </xf>
    <xf numFmtId="0" fontId="0" fillId="0" borderId="1" xfId="25" applyFont="1" applyFill="1" applyBorder="1" applyAlignment="1" applyProtection="1">
      <alignment wrapText="1"/>
      <protection/>
    </xf>
    <xf numFmtId="49" fontId="0" fillId="0" borderId="1" xfId="25" applyNumberFormat="1" applyFont="1" applyFill="1" applyBorder="1" applyAlignment="1" applyProtection="1">
      <alignment horizontal="center" wrapText="1"/>
      <protection/>
    </xf>
    <xf numFmtId="0" fontId="8" fillId="0" borderId="1" xfId="26" applyFont="1" applyBorder="1" applyAlignment="1">
      <alignment vertical="center" wrapText="1"/>
      <protection/>
    </xf>
    <xf numFmtId="0" fontId="8" fillId="0" borderId="1" xfId="26" applyFont="1" applyBorder="1" applyAlignment="1">
      <alignment horizontal="center" vertical="center" wrapText="1"/>
      <protection/>
    </xf>
    <xf numFmtId="0" fontId="8" fillId="0" borderId="0" xfId="29" applyFont="1">
      <alignment/>
      <protection/>
    </xf>
    <xf numFmtId="0" fontId="17" fillId="0" borderId="1" xfId="26" applyFont="1" applyBorder="1" applyAlignment="1">
      <alignment horizontal="center" vertical="center" wrapText="1"/>
      <protection/>
    </xf>
    <xf numFmtId="49" fontId="17" fillId="0" borderId="1" xfId="26" applyNumberFormat="1" applyFont="1" applyBorder="1" applyAlignment="1">
      <alignment horizontal="center" vertical="center" wrapText="1"/>
      <protection/>
    </xf>
    <xf numFmtId="0" fontId="17" fillId="0" borderId="0" xfId="29" applyFont="1">
      <alignment/>
      <protection/>
    </xf>
    <xf numFmtId="0" fontId="5" fillId="0" borderId="1" xfId="26" applyFont="1" applyBorder="1" applyAlignment="1">
      <alignment horizontal="left" wrapText="1"/>
      <protection/>
    </xf>
    <xf numFmtId="0" fontId="0" fillId="0" borderId="1" xfId="26" applyFont="1" applyBorder="1" applyAlignment="1">
      <alignment horizontal="left" wrapText="1"/>
      <protection/>
    </xf>
    <xf numFmtId="0" fontId="9" fillId="0" borderId="1" xfId="26" applyFont="1" applyBorder="1" applyAlignment="1">
      <alignment horizontal="left" wrapText="1"/>
      <protection/>
    </xf>
    <xf numFmtId="0" fontId="9" fillId="0" borderId="8" xfId="26" applyFont="1" applyBorder="1" applyAlignment="1">
      <alignment horizontal="left" wrapText="1"/>
      <protection/>
    </xf>
    <xf numFmtId="49" fontId="8" fillId="0" borderId="1" xfId="26" applyNumberFormat="1" applyFont="1" applyBorder="1" applyAlignment="1">
      <alignment horizontal="center" wrapText="1"/>
      <protection/>
    </xf>
    <xf numFmtId="49" fontId="12" fillId="0" borderId="1" xfId="26" applyNumberFormat="1" applyFont="1" applyBorder="1" applyAlignment="1">
      <alignment horizontal="center" wrapText="1"/>
      <protection/>
    </xf>
    <xf numFmtId="0" fontId="0" fillId="0" borderId="0" xfId="32" applyFont="1" applyBorder="1" applyAlignment="1" applyProtection="1">
      <alignment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0" fillId="0" borderId="8" xfId="32" applyFont="1" applyBorder="1" applyAlignment="1" applyProtection="1">
      <alignment horizontal="center" vertical="center" wrapText="1"/>
      <protection/>
    </xf>
    <xf numFmtId="0" fontId="5" fillId="2" borderId="1" xfId="32" applyFont="1" applyFill="1" applyBorder="1" applyAlignment="1" applyProtection="1">
      <alignment horizontal="center" vertical="center" wrapText="1"/>
      <protection/>
    </xf>
    <xf numFmtId="0" fontId="5" fillId="2" borderId="3" xfId="32" applyFont="1" applyFill="1" applyBorder="1" applyAlignment="1" applyProtection="1">
      <alignment horizontal="center" vertical="center" wrapText="1"/>
      <protection/>
    </xf>
    <xf numFmtId="0" fontId="5" fillId="0" borderId="8" xfId="32" applyFont="1" applyBorder="1" applyAlignment="1" applyProtection="1">
      <alignment horizontal="center" vertical="center" wrapText="1"/>
      <protection/>
    </xf>
    <xf numFmtId="0" fontId="5" fillId="0" borderId="4" xfId="32" applyFont="1" applyBorder="1" applyAlignment="1" applyProtection="1">
      <alignment horizontal="center" wrapText="1"/>
      <protection/>
    </xf>
    <xf numFmtId="0" fontId="0" fillId="0" borderId="4" xfId="32" applyFont="1" applyBorder="1" applyAlignment="1" applyProtection="1">
      <alignment horizontal="center" wrapText="1"/>
      <protection/>
    </xf>
    <xf numFmtId="0" fontId="5" fillId="2" borderId="4" xfId="32" applyFont="1" applyFill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horizontal="center" wrapText="1"/>
      <protection/>
    </xf>
    <xf numFmtId="0" fontId="5" fillId="0" borderId="1" xfId="32" applyFont="1" applyBorder="1" applyAlignment="1" applyProtection="1">
      <alignment wrapText="1"/>
      <protection/>
    </xf>
    <xf numFmtId="0" fontId="0" fillId="0" borderId="1" xfId="32" applyFont="1" applyBorder="1" applyAlignment="1" applyProtection="1">
      <alignment wrapText="1"/>
      <protection/>
    </xf>
    <xf numFmtId="3" fontId="0" fillId="0" borderId="1" xfId="32" applyNumberFormat="1" applyFont="1" applyFill="1" applyBorder="1" applyAlignment="1" applyProtection="1">
      <alignment/>
      <protection/>
    </xf>
    <xf numFmtId="0" fontId="6" fillId="0" borderId="1" xfId="32" applyFont="1" applyBorder="1" applyAlignment="1" applyProtection="1">
      <alignment wrapText="1"/>
      <protection/>
    </xf>
    <xf numFmtId="3" fontId="0" fillId="0" borderId="1" xfId="32" applyNumberFormat="1" applyFont="1" applyBorder="1" applyAlignment="1" applyProtection="1">
      <alignment horizontal="center"/>
      <protection/>
    </xf>
    <xf numFmtId="0" fontId="0" fillId="2" borderId="1" xfId="32" applyFont="1" applyFill="1" applyBorder="1" applyAlignment="1" applyProtection="1">
      <alignment wrapText="1"/>
      <protection/>
    </xf>
    <xf numFmtId="49" fontId="0" fillId="0" borderId="1" xfId="32" applyNumberFormat="1" applyFont="1" applyBorder="1" applyAlignment="1" applyProtection="1">
      <alignment horizontal="center" wrapText="1"/>
      <protection/>
    </xf>
    <xf numFmtId="0" fontId="6" fillId="2" borderId="1" xfId="32" applyFont="1" applyFill="1" applyBorder="1" applyAlignment="1" applyProtection="1">
      <alignment horizontal="right" wrapText="1"/>
      <protection/>
    </xf>
    <xf numFmtId="49" fontId="5" fillId="0" borderId="1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" wrapText="1"/>
      <protection/>
    </xf>
    <xf numFmtId="3" fontId="0" fillId="0" borderId="1" xfId="32" applyNumberFormat="1" applyFont="1" applyFill="1" applyBorder="1" applyAlignment="1" applyProtection="1">
      <alignment/>
      <protection locked="0"/>
    </xf>
    <xf numFmtId="0" fontId="0" fillId="0" borderId="1" xfId="32" applyFont="1" applyBorder="1" applyAlignment="1" applyProtection="1">
      <alignment horizontal="left" wrapText="1"/>
      <protection/>
    </xf>
    <xf numFmtId="0" fontId="6" fillId="0" borderId="1" xfId="32" applyFont="1" applyBorder="1" applyAlignment="1" applyProtection="1">
      <alignment horizontal="right" wrapText="1"/>
      <protection/>
    </xf>
    <xf numFmtId="0" fontId="0" fillId="2" borderId="1" xfId="32" applyFont="1" applyFill="1" applyBorder="1" applyAlignment="1" applyProtection="1">
      <alignment horizontal="left" wrapText="1"/>
      <protection/>
    </xf>
    <xf numFmtId="0" fontId="0" fillId="0" borderId="8" xfId="32" applyFont="1" applyBorder="1" applyAlignment="1" applyProtection="1">
      <alignment horizontal="center" wrapText="1"/>
      <protection/>
    </xf>
    <xf numFmtId="0" fontId="5" fillId="2" borderId="1" xfId="32" applyFont="1" applyFill="1" applyBorder="1" applyAlignment="1" applyProtection="1">
      <alignment wrapText="1"/>
      <protection/>
    </xf>
    <xf numFmtId="0" fontId="6" fillId="0" borderId="1" xfId="32" applyFont="1" applyBorder="1" applyAlignment="1" applyProtection="1">
      <alignment horizontal="left" wrapText="1"/>
      <protection/>
    </xf>
    <xf numFmtId="0" fontId="5" fillId="0" borderId="1" xfId="32" applyFont="1" applyBorder="1" applyAlignment="1" applyProtection="1">
      <alignment horizontal="left" wrapText="1"/>
      <protection/>
    </xf>
    <xf numFmtId="0" fontId="5" fillId="2" borderId="1" xfId="32" applyFont="1" applyFill="1" applyBorder="1" applyAlignment="1" applyProtection="1">
      <alignment horizontal="left" wrapText="1"/>
      <protection/>
    </xf>
    <xf numFmtId="0" fontId="19" fillId="2" borderId="1" xfId="32" applyFont="1" applyFill="1" applyBorder="1" applyAlignment="1" applyProtection="1">
      <alignment wrapText="1"/>
      <protection/>
    </xf>
    <xf numFmtId="0" fontId="0" fillId="0" borderId="13" xfId="32" applyFont="1" applyBorder="1" applyAlignment="1" applyProtection="1">
      <alignment wrapText="1"/>
      <protection/>
    </xf>
    <xf numFmtId="49" fontId="0" fillId="0" borderId="8" xfId="32" applyNumberFormat="1" applyFont="1" applyBorder="1" applyAlignment="1" applyProtection="1">
      <alignment horizontal="center" wrapText="1"/>
      <protection/>
    </xf>
    <xf numFmtId="0" fontId="0" fillId="0" borderId="1" xfId="32" applyFont="1" applyBorder="1" applyAlignment="1" applyProtection="1">
      <alignment horizontal="centerContinuous" wrapText="1"/>
      <protection/>
    </xf>
    <xf numFmtId="0" fontId="5" fillId="0" borderId="3" xfId="32" applyFont="1" applyBorder="1" applyAlignment="1" applyProtection="1">
      <alignment wrapText="1"/>
      <protection/>
    </xf>
    <xf numFmtId="3" fontId="5" fillId="0" borderId="8" xfId="32" applyNumberFormat="1" applyFont="1" applyFill="1" applyBorder="1" applyAlignment="1" applyProtection="1">
      <alignment/>
      <protection/>
    </xf>
    <xf numFmtId="0" fontId="14" fillId="2" borderId="1" xfId="32" applyFont="1" applyFill="1" applyBorder="1" applyAlignment="1" applyProtection="1">
      <alignment wrapText="1"/>
      <protection/>
    </xf>
    <xf numFmtId="49" fontId="5" fillId="0" borderId="1" xfId="32" applyNumberFormat="1" applyFont="1" applyBorder="1" applyAlignment="1" applyProtection="1">
      <alignment horizontal="centerContinuous" wrapText="1"/>
      <protection/>
    </xf>
    <xf numFmtId="0" fontId="15" fillId="3" borderId="1" xfId="30" applyFont="1" applyFill="1" applyBorder="1" applyAlignment="1" applyProtection="1">
      <alignment horizontal="left" wrapText="1"/>
      <protection/>
    </xf>
    <xf numFmtId="0" fontId="9" fillId="0" borderId="0" xfId="30" applyFont="1" applyBorder="1" applyAlignment="1" applyProtection="1">
      <alignment vertical="top" wrapText="1"/>
      <protection locked="0"/>
    </xf>
    <xf numFmtId="0" fontId="9" fillId="0" borderId="1" xfId="31" applyFont="1" applyBorder="1" applyAlignment="1" applyProtection="1">
      <alignment horizontal="center" vertical="center" wrapText="1"/>
      <protection/>
    </xf>
    <xf numFmtId="14" fontId="9" fillId="2" borderId="1" xfId="3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32" applyFont="1" applyAlignment="1">
      <alignment/>
      <protection/>
    </xf>
    <xf numFmtId="0" fontId="7" fillId="0" borderId="0" xfId="32" applyFont="1" applyAlignment="1">
      <alignment vertical="center"/>
      <protection/>
    </xf>
    <xf numFmtId="0" fontId="18" fillId="0" borderId="0" xfId="32" applyFont="1" applyAlignment="1">
      <alignment/>
      <protection/>
    </xf>
    <xf numFmtId="0" fontId="5" fillId="0" borderId="0" xfId="32" applyFont="1" applyBorder="1" applyAlignment="1" applyProtection="1">
      <alignment horizontal="left" wrapText="1"/>
      <protection/>
    </xf>
    <xf numFmtId="0" fontId="0" fillId="0" borderId="0" xfId="32" applyFont="1" applyBorder="1" applyAlignment="1" applyProtection="1">
      <alignment horizontal="center" wrapText="1"/>
      <protection/>
    </xf>
    <xf numFmtId="3" fontId="0" fillId="2" borderId="0" xfId="32" applyNumberFormat="1" applyFont="1" applyFill="1" applyBorder="1" applyAlignment="1" applyProtection="1">
      <alignment wrapText="1"/>
      <protection/>
    </xf>
    <xf numFmtId="49" fontId="5" fillId="0" borderId="0" xfId="32" applyNumberFormat="1" applyFont="1" applyBorder="1" applyAlignment="1" applyProtection="1">
      <alignment horizontal="center" wrapText="1"/>
      <protection/>
    </xf>
    <xf numFmtId="0" fontId="0" fillId="0" borderId="0" xfId="32" applyFont="1" applyAlignment="1">
      <alignment wrapText="1"/>
      <protection/>
    </xf>
    <xf numFmtId="0" fontId="0" fillId="0" borderId="0" xfId="32" applyFont="1" applyBorder="1" applyAlignment="1" applyProtection="1">
      <alignment wrapText="1"/>
      <protection/>
    </xf>
    <xf numFmtId="1" fontId="0" fillId="2" borderId="0" xfId="32" applyNumberFormat="1" applyFont="1" applyFill="1" applyBorder="1" applyAlignment="1" applyProtection="1">
      <alignment/>
      <protection locked="0"/>
    </xf>
    <xf numFmtId="0" fontId="5" fillId="0" borderId="0" xfId="32" applyFont="1" applyBorder="1" applyAlignment="1" applyProtection="1">
      <alignment horizontal="right" wrapText="1"/>
      <protection locked="0"/>
    </xf>
    <xf numFmtId="1" fontId="0" fillId="2" borderId="0" xfId="32" applyNumberFormat="1" applyFont="1" applyFill="1" applyAlignment="1" applyProtection="1">
      <alignment/>
      <protection locked="0"/>
    </xf>
    <xf numFmtId="0" fontId="0" fillId="2" borderId="0" xfId="32" applyFont="1" applyFill="1" applyAlignment="1">
      <alignment/>
      <protection/>
    </xf>
    <xf numFmtId="1" fontId="0" fillId="0" borderId="1" xfId="32" applyNumberFormat="1" applyFont="1" applyFill="1" applyBorder="1" applyAlignment="1" applyProtection="1">
      <alignment/>
      <protection locked="0"/>
    </xf>
    <xf numFmtId="1" fontId="9" fillId="2" borderId="1" xfId="31" applyNumberFormat="1" applyFont="1" applyFill="1" applyBorder="1" applyAlignment="1" applyProtection="1">
      <alignment wrapText="1"/>
      <protection locked="0"/>
    </xf>
    <xf numFmtId="3" fontId="9" fillId="2" borderId="1" xfId="31" applyNumberFormat="1" applyFont="1" applyFill="1" applyBorder="1" applyAlignment="1" applyProtection="1">
      <alignment wrapText="1"/>
      <protection/>
    </xf>
    <xf numFmtId="0" fontId="21" fillId="0" borderId="0" xfId="33" applyFont="1" applyAlignment="1">
      <alignment horizontal="left" vertical="center"/>
      <protection/>
    </xf>
    <xf numFmtId="0" fontId="21" fillId="0" borderId="0" xfId="24" applyFont="1" applyAlignment="1" applyProtection="1">
      <alignment horizontal="centerContinuous" vertical="center" wrapText="1"/>
      <protection locked="0"/>
    </xf>
    <xf numFmtId="0" fontId="21" fillId="0" borderId="0" xfId="24" applyFont="1" applyAlignment="1">
      <alignment horizontal="centerContinuous" vertical="center" wrapText="1"/>
      <protection/>
    </xf>
    <xf numFmtId="0" fontId="21" fillId="0" borderId="0" xfId="29" applyFont="1" applyAlignment="1">
      <alignment vertical="center"/>
      <protection/>
    </xf>
    <xf numFmtId="0" fontId="21" fillId="0" borderId="0" xfId="24" applyFont="1" applyAlignment="1" applyProtection="1">
      <alignment horizontal="center" vertical="center"/>
      <protection locked="0"/>
    </xf>
    <xf numFmtId="49" fontId="21" fillId="0" borderId="0" xfId="24" applyNumberFormat="1" applyFont="1" applyAlignment="1" applyProtection="1">
      <alignment horizontal="center" vertical="center"/>
      <protection locked="0"/>
    </xf>
    <xf numFmtId="1" fontId="21" fillId="0" borderId="0" xfId="24" applyNumberFormat="1" applyFont="1" applyAlignment="1" applyProtection="1">
      <alignment horizontal="center" vertical="center"/>
      <protection locked="0"/>
    </xf>
    <xf numFmtId="0" fontId="21" fillId="0" borderId="0" xfId="30" applyFont="1" applyAlignment="1" applyProtection="1">
      <alignment vertical="top"/>
      <protection locked="0"/>
    </xf>
    <xf numFmtId="1" fontId="21" fillId="0" borderId="0" xfId="29" applyNumberFormat="1" applyFont="1" applyProtection="1">
      <alignment/>
      <protection locked="0"/>
    </xf>
    <xf numFmtId="0" fontId="21" fillId="0" borderId="0" xfId="24" applyFont="1" applyAlignment="1">
      <alignment/>
      <protection/>
    </xf>
    <xf numFmtId="0" fontId="21" fillId="0" borderId="0" xfId="29" applyFont="1">
      <alignment/>
      <protection/>
    </xf>
    <xf numFmtId="1" fontId="21" fillId="0" borderId="0" xfId="27" applyNumberFormat="1" applyFont="1" applyAlignment="1" applyProtection="1">
      <alignment horizontal="center"/>
      <protection locked="0"/>
    </xf>
    <xf numFmtId="0" fontId="21" fillId="0" borderId="0" xfId="30" applyFont="1" applyAlignment="1" applyProtection="1">
      <alignment vertical="top" wrapText="1"/>
      <protection locked="0"/>
    </xf>
    <xf numFmtId="0" fontId="21" fillId="0" borderId="0" xfId="27" applyFont="1" applyAlignment="1">
      <alignment horizontal="center"/>
      <protection/>
    </xf>
    <xf numFmtId="1" fontId="22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 applyProtection="1">
      <alignment vertical="justify" wrapText="1"/>
      <protection locked="0"/>
    </xf>
    <xf numFmtId="1" fontId="21" fillId="0" borderId="0" xfId="27" applyNumberFormat="1" applyFont="1" applyBorder="1" applyAlignment="1">
      <alignment vertical="justify" wrapText="1"/>
      <protection/>
    </xf>
    <xf numFmtId="0" fontId="21" fillId="0" borderId="0" xfId="24" applyFont="1" applyAlignment="1" applyProtection="1">
      <alignment horizontal="left" vertical="center" wrapText="1"/>
      <protection locked="0"/>
    </xf>
    <xf numFmtId="1" fontId="21" fillId="0" borderId="0" xfId="24" applyNumberFormat="1" applyFont="1" applyAlignment="1" applyProtection="1">
      <alignment horizontal="left" vertical="center" wrapText="1"/>
      <protection locked="0"/>
    </xf>
    <xf numFmtId="0" fontId="21" fillId="0" borderId="0" xfId="24" applyFont="1" applyAlignment="1" applyProtection="1">
      <alignment horizontal="right"/>
      <protection locked="0"/>
    </xf>
    <xf numFmtId="0" fontId="21" fillId="0" borderId="1" xfId="24" applyFont="1" applyBorder="1" applyAlignment="1" applyProtection="1">
      <alignment horizontal="centerContinuous" vertical="center" wrapText="1"/>
      <protection/>
    </xf>
    <xf numFmtId="0" fontId="21" fillId="0" borderId="0" xfId="24" applyFont="1" applyBorder="1" applyProtection="1">
      <alignment/>
      <protection/>
    </xf>
    <xf numFmtId="0" fontId="21" fillId="0" borderId="0" xfId="29" applyFont="1" applyProtection="1">
      <alignment/>
      <protection/>
    </xf>
    <xf numFmtId="0" fontId="21" fillId="0" borderId="1" xfId="24" applyFont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vertical="center"/>
      <protection/>
    </xf>
    <xf numFmtId="0" fontId="24" fillId="0" borderId="1" xfId="24" applyFont="1" applyBorder="1" applyAlignment="1" applyProtection="1">
      <alignment horizontal="center" vertical="center" wrapText="1"/>
      <protection/>
    </xf>
    <xf numFmtId="49" fontId="24" fillId="0" borderId="4" xfId="24" applyNumberFormat="1" applyFont="1" applyBorder="1" applyAlignment="1" applyProtection="1">
      <alignment horizontal="center" wrapText="1"/>
      <protection/>
    </xf>
    <xf numFmtId="0" fontId="24" fillId="0" borderId="2" xfId="24" applyFont="1" applyBorder="1" applyAlignment="1" applyProtection="1">
      <alignment horizontal="center" wrapText="1"/>
      <protection/>
    </xf>
    <xf numFmtId="0" fontId="24" fillId="0" borderId="0" xfId="24" applyFont="1" applyBorder="1" applyProtection="1">
      <alignment/>
      <protection/>
    </xf>
    <xf numFmtId="0" fontId="24" fillId="0" borderId="0" xfId="29" applyFont="1" applyProtection="1">
      <alignment/>
      <protection/>
    </xf>
    <xf numFmtId="0" fontId="24" fillId="0" borderId="0" xfId="29" applyFont="1">
      <alignment/>
      <protection/>
    </xf>
    <xf numFmtId="0" fontId="22" fillId="0" borderId="1" xfId="24" applyFont="1" applyBorder="1" applyAlignment="1" applyProtection="1">
      <alignment vertical="center" wrapText="1"/>
      <protection/>
    </xf>
    <xf numFmtId="49" fontId="22" fillId="0" borderId="1" xfId="24" applyNumberFormat="1" applyFont="1" applyBorder="1" applyAlignment="1" applyProtection="1">
      <alignment horizontal="center" wrapText="1"/>
      <protection/>
    </xf>
    <xf numFmtId="3" fontId="26" fillId="0" borderId="1" xfId="24" applyNumberFormat="1" applyFont="1" applyFill="1" applyBorder="1" applyAlignment="1" applyProtection="1">
      <alignment wrapText="1"/>
      <protection locked="0"/>
    </xf>
    <xf numFmtId="3" fontId="26" fillId="0" borderId="1" xfId="24" applyNumberFormat="1" applyFont="1" applyFill="1" applyBorder="1" applyAlignment="1" applyProtection="1">
      <alignment wrapText="1"/>
      <protection/>
    </xf>
    <xf numFmtId="0" fontId="21" fillId="2" borderId="1" xfId="24" applyFont="1" applyFill="1" applyBorder="1" applyProtection="1">
      <alignment/>
      <protection/>
    </xf>
    <xf numFmtId="49" fontId="21" fillId="0" borderId="1" xfId="24" applyNumberFormat="1" applyFont="1" applyBorder="1" applyAlignment="1" applyProtection="1">
      <alignment horizontal="center" wrapText="1"/>
      <protection/>
    </xf>
    <xf numFmtId="3" fontId="25" fillId="0" borderId="1" xfId="24" applyNumberFormat="1" applyFont="1" applyFill="1" applyBorder="1" applyAlignment="1" applyProtection="1">
      <alignment wrapText="1"/>
      <protection/>
    </xf>
    <xf numFmtId="3" fontId="25" fillId="0" borderId="1" xfId="24" applyNumberFormat="1" applyFont="1" applyFill="1" applyBorder="1" applyAlignment="1" applyProtection="1">
      <alignment wrapText="1"/>
      <protection locked="0"/>
    </xf>
    <xf numFmtId="0" fontId="21" fillId="0" borderId="2" xfId="24" applyFont="1" applyBorder="1" applyAlignment="1" applyProtection="1">
      <alignment vertical="center" wrapText="1"/>
      <protection/>
    </xf>
    <xf numFmtId="49" fontId="21" fillId="0" borderId="2" xfId="24" applyNumberFormat="1" applyFont="1" applyBorder="1" applyAlignment="1" applyProtection="1">
      <alignment horizontal="center" wrapText="1"/>
      <protection/>
    </xf>
    <xf numFmtId="0" fontId="27" fillId="0" borderId="1" xfId="24" applyFont="1" applyBorder="1" applyAlignment="1" applyProtection="1">
      <alignment vertical="center" wrapText="1"/>
      <protection/>
    </xf>
    <xf numFmtId="0" fontId="21" fillId="0" borderId="1" xfId="29" applyFont="1" applyBorder="1">
      <alignment/>
      <protection/>
    </xf>
    <xf numFmtId="49" fontId="21" fillId="0" borderId="1" xfId="24" applyNumberFormat="1" applyFont="1" applyBorder="1" applyAlignment="1" applyProtection="1">
      <alignment horizontal="left" wrapText="1"/>
      <protection/>
    </xf>
    <xf numFmtId="0" fontId="21" fillId="0" borderId="1" xfId="24" applyFont="1" applyBorder="1" applyAlignment="1" applyProtection="1">
      <alignment wrapText="1"/>
      <protection/>
    </xf>
    <xf numFmtId="3" fontId="21" fillId="2" borderId="1" xfId="24" applyNumberFormat="1" applyFont="1" applyFill="1" applyBorder="1" applyProtection="1">
      <alignment/>
      <protection/>
    </xf>
    <xf numFmtId="3" fontId="25" fillId="0" borderId="4" xfId="24" applyNumberFormat="1" applyFont="1" applyFill="1" applyBorder="1" applyAlignment="1" applyProtection="1">
      <alignment wrapText="1"/>
      <protection/>
    </xf>
    <xf numFmtId="0" fontId="21" fillId="2" borderId="0" xfId="24" applyFont="1" applyFill="1" applyBorder="1" applyProtection="1">
      <alignment/>
      <protection/>
    </xf>
    <xf numFmtId="0" fontId="21" fillId="0" borderId="0" xfId="24" applyFont="1" applyBorder="1" applyAlignment="1" applyProtection="1">
      <alignment horizontal="left" vertical="center" wrapText="1"/>
      <protection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 vertical="center" wrapText="1"/>
      <protection/>
    </xf>
    <xf numFmtId="0" fontId="21" fillId="0" borderId="0" xfId="29" applyFont="1" applyBorder="1">
      <alignment/>
      <protection/>
    </xf>
    <xf numFmtId="0" fontId="21" fillId="2" borderId="0" xfId="24" applyFont="1" applyFill="1" applyBorder="1" applyAlignment="1" applyProtection="1">
      <alignment horizontal="left" vertical="center" wrapText="1"/>
      <protection/>
    </xf>
    <xf numFmtId="0" fontId="21" fillId="2" borderId="0" xfId="24" applyFont="1" applyFill="1" applyBorder="1" applyAlignment="1" applyProtection="1">
      <alignment horizontal="right"/>
      <protection/>
    </xf>
    <xf numFmtId="0" fontId="21" fillId="2" borderId="1" xfId="24" applyFont="1" applyFill="1" applyBorder="1" applyAlignment="1" applyProtection="1">
      <alignment horizontal="centerContinuous" vertical="center" wrapText="1"/>
      <protection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vertical="center" wrapText="1"/>
      <protection/>
    </xf>
    <xf numFmtId="0" fontId="21" fillId="0" borderId="1" xfId="24" applyFont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 wrapText="1"/>
      <protection/>
    </xf>
    <xf numFmtId="0" fontId="21" fillId="2" borderId="1" xfId="24" applyFont="1" applyFill="1" applyBorder="1" applyAlignment="1" applyProtection="1">
      <alignment horizontal="center" vertical="center"/>
      <protection/>
    </xf>
    <xf numFmtId="49" fontId="21" fillId="0" borderId="1" xfId="24" applyNumberFormat="1" applyFont="1" applyBorder="1" applyAlignment="1" applyProtection="1">
      <alignment horizontal="left" vertical="center" wrapText="1"/>
      <protection/>
    </xf>
    <xf numFmtId="0" fontId="21" fillId="2" borderId="1" xfId="24" applyFont="1" applyFill="1" applyBorder="1" applyAlignment="1" applyProtection="1">
      <alignment vertical="center"/>
      <protection/>
    </xf>
    <xf numFmtId="49" fontId="21" fillId="0" borderId="1" xfId="24" applyNumberFormat="1" applyFont="1" applyBorder="1" applyAlignment="1" applyProtection="1">
      <alignment horizontal="center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/>
    </xf>
    <xf numFmtId="3" fontId="25" fillId="0" borderId="1" xfId="24" applyNumberFormat="1" applyFont="1" applyFill="1" applyBorder="1" applyAlignment="1" applyProtection="1">
      <alignment horizontal="right" vertical="center" wrapText="1"/>
      <protection locked="0"/>
    </xf>
    <xf numFmtId="49" fontId="22" fillId="0" borderId="1" xfId="24" applyNumberFormat="1" applyFont="1" applyBorder="1" applyAlignment="1" applyProtection="1">
      <alignment horizontal="center" vertical="center" wrapText="1"/>
      <protection/>
    </xf>
    <xf numFmtId="3" fontId="26" fillId="0" borderId="1" xfId="24" applyNumberFormat="1" applyFont="1" applyFill="1" applyBorder="1" applyAlignment="1" applyProtection="1">
      <alignment horizontal="right" vertical="center" wrapText="1"/>
      <protection/>
    </xf>
    <xf numFmtId="3" fontId="25" fillId="0" borderId="1" xfId="24" applyNumberFormat="1" applyFont="1" applyFill="1" applyBorder="1" applyAlignment="1" applyProtection="1">
      <alignment horizontal="right"/>
      <protection/>
    </xf>
    <xf numFmtId="3" fontId="26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24" applyFont="1" applyBorder="1" applyAlignment="1" applyProtection="1" quotePrefix="1">
      <alignment vertical="center" wrapText="1"/>
      <protection/>
    </xf>
    <xf numFmtId="49" fontId="21" fillId="0" borderId="0" xfId="24" applyNumberFormat="1" applyFont="1" applyBorder="1" applyAlignment="1" applyProtection="1">
      <alignment horizontal="center" vertical="center" wrapText="1"/>
      <protection/>
    </xf>
    <xf numFmtId="1" fontId="21" fillId="2" borderId="0" xfId="24" applyNumberFormat="1" applyFont="1" applyFill="1" applyBorder="1" applyAlignment="1" applyProtection="1">
      <alignment horizontal="left" vertical="center" wrapText="1"/>
      <protection/>
    </xf>
    <xf numFmtId="1" fontId="21" fillId="2" borderId="0" xfId="24" applyNumberFormat="1" applyFont="1" applyFill="1" applyBorder="1" applyProtection="1">
      <alignment/>
      <protection/>
    </xf>
    <xf numFmtId="0" fontId="21" fillId="0" borderId="0" xfId="29" applyFont="1" applyAlignment="1" applyProtection="1">
      <alignment horizontal="center"/>
      <protection/>
    </xf>
    <xf numFmtId="0" fontId="21" fillId="0" borderId="0" xfId="29" applyFont="1" applyAlignment="1">
      <alignment horizontal="center"/>
      <protection/>
    </xf>
    <xf numFmtId="0" fontId="21" fillId="2" borderId="1" xfId="24" applyFont="1" applyFill="1" applyBorder="1" applyAlignment="1" applyProtection="1">
      <alignment horizontal="center"/>
      <protection/>
    </xf>
    <xf numFmtId="0" fontId="21" fillId="0" borderId="1" xfId="24" applyFont="1" applyBorder="1" applyAlignment="1" applyProtection="1">
      <alignment horizontal="left" vertical="center" wrapText="1"/>
      <protection/>
    </xf>
    <xf numFmtId="0" fontId="22" fillId="0" borderId="1" xfId="24" applyFont="1" applyBorder="1" applyAlignment="1" applyProtection="1">
      <alignment horizontal="left" vertical="center" wrapText="1"/>
      <protection/>
    </xf>
    <xf numFmtId="0" fontId="28" fillId="0" borderId="0" xfId="24" applyFont="1" applyBorder="1" applyAlignment="1" applyProtection="1">
      <alignment horizontal="left" vertical="center" wrapText="1"/>
      <protection/>
    </xf>
    <xf numFmtId="0" fontId="21" fillId="0" borderId="0" xfId="29" applyFont="1" applyProtection="1">
      <alignment/>
      <protection locked="0"/>
    </xf>
    <xf numFmtId="0" fontId="7" fillId="0" borderId="0" xfId="29" applyFont="1" applyProtection="1">
      <alignment/>
      <protection locked="0"/>
    </xf>
    <xf numFmtId="3" fontId="25" fillId="0" borderId="1" xfId="24" applyNumberFormat="1" applyFont="1" applyFill="1" applyBorder="1" applyAlignment="1" applyProtection="1">
      <alignment wrapText="1"/>
      <protection locked="0"/>
    </xf>
    <xf numFmtId="3" fontId="25" fillId="0" borderId="1" xfId="24" applyNumberFormat="1" applyFont="1" applyFill="1" applyBorder="1" applyAlignment="1" applyProtection="1">
      <alignment wrapText="1"/>
      <protection/>
    </xf>
    <xf numFmtId="0" fontId="0" fillId="0" borderId="0" xfId="30" applyFont="1" applyBorder="1" applyAlignment="1" applyProtection="1">
      <alignment horizontal="left" wrapText="1"/>
      <protection locked="0"/>
    </xf>
    <xf numFmtId="1" fontId="0" fillId="0" borderId="0" xfId="30" applyNumberFormat="1" applyFont="1" applyBorder="1" applyAlignment="1" applyProtection="1">
      <alignment horizontal="left" wrapText="1"/>
      <protection locked="0"/>
    </xf>
    <xf numFmtId="0" fontId="9" fillId="0" borderId="0" xfId="30" applyFont="1" applyBorder="1" applyAlignment="1" applyProtection="1">
      <alignment vertical="center" wrapText="1"/>
      <protection locked="0"/>
    </xf>
    <xf numFmtId="0" fontId="5" fillId="0" borderId="1" xfId="30" applyFont="1" applyBorder="1" applyAlignment="1" applyProtection="1">
      <alignment horizontal="center" vertical="center"/>
      <protection/>
    </xf>
    <xf numFmtId="0" fontId="5" fillId="0" borderId="1" xfId="30" applyFont="1" applyBorder="1" applyAlignment="1" applyProtection="1">
      <alignment horizontal="center" vertical="center" wrapText="1"/>
      <protection/>
    </xf>
    <xf numFmtId="14" fontId="5" fillId="0" borderId="1" xfId="30" applyNumberFormat="1" applyFont="1" applyBorder="1" applyAlignment="1" applyProtection="1">
      <alignment horizontal="center" vertical="center" wrapText="1"/>
      <protection/>
    </xf>
    <xf numFmtId="49" fontId="5" fillId="0" borderId="1" xfId="30" applyNumberFormat="1" applyFont="1" applyBorder="1" applyAlignment="1" applyProtection="1">
      <alignment horizontal="center" vertical="center" wrapText="1"/>
      <protection/>
    </xf>
    <xf numFmtId="0" fontId="0" fillId="0" borderId="0" xfId="30" applyFont="1" applyAlignment="1">
      <alignment vertical="center"/>
      <protection/>
    </xf>
    <xf numFmtId="0" fontId="5" fillId="0" borderId="1" xfId="30" applyFont="1" applyBorder="1" applyAlignment="1" applyProtection="1">
      <alignment horizontal="center" wrapText="1"/>
      <protection/>
    </xf>
    <xf numFmtId="49" fontId="5" fillId="0" borderId="1" xfId="30" applyNumberFormat="1" applyFont="1" applyBorder="1" applyAlignment="1" applyProtection="1">
      <alignment horizontal="center" wrapText="1"/>
      <protection/>
    </xf>
    <xf numFmtId="0" fontId="5" fillId="0" borderId="0" xfId="30" applyFont="1" applyAlignment="1">
      <alignment/>
      <protection/>
    </xf>
    <xf numFmtId="3" fontId="5" fillId="2" borderId="1" xfId="31" applyNumberFormat="1" applyFont="1" applyFill="1" applyBorder="1" applyAlignment="1" applyProtection="1">
      <alignment wrapText="1"/>
      <protection/>
    </xf>
    <xf numFmtId="0" fontId="0" fillId="0" borderId="0" xfId="32" applyFont="1" applyAlignment="1">
      <alignment horizontal="right"/>
      <protection/>
    </xf>
    <xf numFmtId="0" fontId="5" fillId="0" borderId="0" xfId="30" applyFont="1" applyAlignment="1">
      <alignment horizontal="right"/>
      <protection/>
    </xf>
    <xf numFmtId="0" fontId="0" fillId="0" borderId="0" xfId="31" applyFont="1" applyAlignment="1" applyProtection="1">
      <alignment wrapText="1"/>
      <protection/>
    </xf>
    <xf numFmtId="0" fontId="7" fillId="0" borderId="1" xfId="31" applyFont="1" applyBorder="1" applyAlignment="1" applyProtection="1">
      <alignment horizontal="center" vertical="center" wrapText="1"/>
      <protection/>
    </xf>
    <xf numFmtId="49" fontId="7" fillId="2" borderId="1" xfId="31" applyNumberFormat="1" applyFont="1" applyFill="1" applyBorder="1" applyAlignment="1" applyProtection="1">
      <alignment horizontal="center" vertical="center" wrapText="1"/>
      <protection/>
    </xf>
    <xf numFmtId="0" fontId="7" fillId="0" borderId="0" xfId="31" applyFont="1" applyAlignment="1" applyProtection="1">
      <alignment wrapText="1"/>
      <protection/>
    </xf>
    <xf numFmtId="0" fontId="0" fillId="0" borderId="0" xfId="30" applyFont="1" applyAlignment="1">
      <alignment horizontal="right" vertical="top"/>
      <protection/>
    </xf>
    <xf numFmtId="3" fontId="0" fillId="0" borderId="1" xfId="30" applyNumberFormat="1" applyFont="1" applyFill="1" applyBorder="1" applyAlignment="1" applyProtection="1">
      <alignment horizontal="right" wrapText="1"/>
      <protection locked="0"/>
    </xf>
    <xf numFmtId="0" fontId="9" fillId="0" borderId="1" xfId="31" applyFont="1" applyBorder="1" applyAlignment="1" applyProtection="1">
      <alignment vertical="center" wrapText="1"/>
      <protection/>
    </xf>
    <xf numFmtId="0" fontId="5" fillId="0" borderId="0" xfId="30" applyFont="1" applyBorder="1" applyAlignment="1" applyProtection="1">
      <alignment horizontal="left" vertical="center"/>
      <protection locked="0"/>
    </xf>
    <xf numFmtId="0" fontId="5" fillId="0" borderId="0" xfId="27" applyFont="1" applyBorder="1" applyAlignment="1" applyProtection="1">
      <alignment horizontal="left" vertical="center" wrapText="1"/>
      <protection locked="0"/>
    </xf>
    <xf numFmtId="1" fontId="0" fillId="0" borderId="0" xfId="30" applyNumberFormat="1" applyFont="1" applyBorder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horizontal="left" vertical="center"/>
      <protection locked="0"/>
    </xf>
    <xf numFmtId="0" fontId="29" fillId="0" borderId="0" xfId="27" applyFont="1" applyAlignment="1" applyProtection="1">
      <alignment horizontal="left" vertical="center"/>
      <protection locked="0"/>
    </xf>
    <xf numFmtId="0" fontId="15" fillId="3" borderId="14" xfId="30" applyFont="1" applyFill="1" applyBorder="1" applyAlignment="1" applyProtection="1">
      <alignment horizontal="left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0" fillId="0" borderId="0" xfId="30" applyFont="1" applyBorder="1" applyAlignment="1" applyProtection="1">
      <alignment horizontal="left" wrapText="1"/>
      <protection locked="0"/>
    </xf>
    <xf numFmtId="0" fontId="0" fillId="0" borderId="0" xfId="32" applyFont="1" applyAlignment="1">
      <alignment vertical="center"/>
      <protection/>
    </xf>
    <xf numFmtId="0" fontId="0" fillId="0" borderId="0" xfId="31" applyFont="1" applyAlignment="1" applyProtection="1">
      <alignment horizontal="right" wrapText="1"/>
      <protection/>
    </xf>
    <xf numFmtId="0" fontId="11" fillId="0" borderId="0" xfId="33" applyFont="1" applyAlignment="1">
      <alignment horizontal="left"/>
      <protection/>
    </xf>
    <xf numFmtId="1" fontId="5" fillId="2" borderId="1" xfId="33" applyNumberFormat="1" applyFont="1" applyFill="1" applyBorder="1" applyAlignment="1" applyProtection="1">
      <alignment horizontal="center"/>
      <protection locked="0"/>
    </xf>
    <xf numFmtId="1" fontId="0" fillId="0" borderId="0" xfId="30" applyNumberFormat="1" applyFont="1" applyBorder="1" applyAlignment="1" applyProtection="1">
      <alignment horizontal="left" wrapText="1"/>
      <protection locked="0"/>
    </xf>
    <xf numFmtId="0" fontId="0" fillId="0" borderId="0" xfId="30" applyNumberFormat="1" applyFont="1" applyBorder="1" applyAlignment="1" applyProtection="1">
      <alignment horizontal="center" vertical="center" wrapText="1"/>
      <protection locked="0"/>
    </xf>
    <xf numFmtId="3" fontId="25" fillId="0" borderId="1" xfId="24" applyNumberFormat="1" applyFont="1" applyFill="1" applyBorder="1" applyAlignment="1" applyProtection="1">
      <alignment wrapText="1"/>
      <protection locked="0"/>
    </xf>
    <xf numFmtId="3" fontId="25" fillId="0" borderId="3" xfId="24" applyNumberFormat="1" applyFont="1" applyFill="1" applyBorder="1" applyAlignment="1" applyProtection="1">
      <alignment wrapText="1"/>
      <protection locked="0"/>
    </xf>
    <xf numFmtId="3" fontId="25" fillId="0" borderId="8" xfId="24" applyNumberFormat="1" applyFont="1" applyFill="1" applyBorder="1" applyAlignment="1" applyProtection="1">
      <alignment wrapText="1"/>
      <protection locked="0"/>
    </xf>
    <xf numFmtId="0" fontId="22" fillId="0" borderId="0" xfId="27" applyFont="1" applyAlignment="1" applyProtection="1">
      <alignment horizontal="left" vertical="center"/>
      <protection locked="0"/>
    </xf>
    <xf numFmtId="0" fontId="21" fillId="0" borderId="2" xfId="24" applyFont="1" applyBorder="1" applyAlignment="1" applyProtection="1">
      <alignment horizontal="center" vertical="center" wrapText="1"/>
      <protection/>
    </xf>
    <xf numFmtId="0" fontId="21" fillId="0" borderId="4" xfId="24" applyFont="1" applyBorder="1" applyAlignment="1" applyProtection="1">
      <alignment horizontal="center" vertical="center" wrapText="1"/>
      <protection/>
    </xf>
    <xf numFmtId="49" fontId="21" fillId="0" borderId="2" xfId="24" applyNumberFormat="1" applyFont="1" applyBorder="1" applyAlignment="1" applyProtection="1">
      <alignment horizontal="center" vertical="center" wrapText="1"/>
      <protection/>
    </xf>
    <xf numFmtId="49" fontId="21" fillId="0" borderId="10" xfId="24" applyNumberFormat="1" applyFont="1" applyBorder="1" applyAlignment="1" applyProtection="1">
      <alignment horizontal="center" vertical="center" wrapText="1"/>
      <protection/>
    </xf>
    <xf numFmtId="1" fontId="21" fillId="0" borderId="7" xfId="24" applyNumberFormat="1" applyFont="1" applyBorder="1" applyAlignment="1" applyProtection="1">
      <alignment horizontal="center" vertical="center" wrapText="1"/>
      <protection/>
    </xf>
    <xf numFmtId="1" fontId="21" fillId="0" borderId="11" xfId="24" applyNumberFormat="1" applyFont="1" applyBorder="1" applyAlignment="1" applyProtection="1">
      <alignment horizontal="center" vertical="center" wrapText="1"/>
      <protection/>
    </xf>
    <xf numFmtId="1" fontId="21" fillId="0" borderId="5" xfId="24" applyNumberFormat="1" applyFont="1" applyBorder="1" applyAlignment="1" applyProtection="1">
      <alignment horizontal="center" vertical="center" wrapText="1"/>
      <protection/>
    </xf>
    <xf numFmtId="1" fontId="21" fillId="0" borderId="6" xfId="24" applyNumberFormat="1" applyFont="1" applyBorder="1" applyAlignment="1" applyProtection="1">
      <alignment horizontal="center" vertical="center" wrapText="1"/>
      <protection/>
    </xf>
    <xf numFmtId="3" fontId="25" fillId="0" borderId="5" xfId="24" applyNumberFormat="1" applyFont="1" applyFill="1" applyBorder="1" applyAlignment="1" applyProtection="1">
      <alignment wrapText="1"/>
      <protection locked="0"/>
    </xf>
    <xf numFmtId="3" fontId="25" fillId="0" borderId="6" xfId="24" applyNumberFormat="1" applyFont="1" applyFill="1" applyBorder="1" applyAlignment="1" applyProtection="1">
      <alignment wrapText="1"/>
      <protection locked="0"/>
    </xf>
    <xf numFmtId="0" fontId="24" fillId="0" borderId="7" xfId="24" applyFont="1" applyBorder="1" applyAlignment="1" applyProtection="1">
      <alignment horizontal="center" wrapText="1"/>
      <protection/>
    </xf>
    <xf numFmtId="0" fontId="24" fillId="0" borderId="11" xfId="24" applyFont="1" applyBorder="1" applyAlignment="1" applyProtection="1">
      <alignment horizontal="center" wrapText="1"/>
      <protection/>
    </xf>
    <xf numFmtId="49" fontId="20" fillId="0" borderId="0" xfId="24" applyNumberFormat="1" applyFont="1" applyAlignment="1" applyProtection="1">
      <alignment horizontal="left" vertical="center" wrapText="1"/>
      <protection locked="0"/>
    </xf>
    <xf numFmtId="49" fontId="21" fillId="0" borderId="0" xfId="24" applyNumberFormat="1" applyFont="1" applyBorder="1" applyAlignment="1" applyProtection="1">
      <alignment horizontal="left" vertical="center" wrapText="1"/>
      <protection/>
    </xf>
    <xf numFmtId="3" fontId="26" fillId="0" borderId="3" xfId="24" applyNumberFormat="1" applyFont="1" applyFill="1" applyBorder="1" applyAlignment="1" applyProtection="1">
      <alignment wrapText="1"/>
      <protection locked="0"/>
    </xf>
    <xf numFmtId="3" fontId="26" fillId="0" borderId="8" xfId="24" applyNumberFormat="1" applyFont="1" applyFill="1" applyBorder="1" applyAlignment="1" applyProtection="1">
      <alignment wrapText="1"/>
      <protection locked="0"/>
    </xf>
    <xf numFmtId="49" fontId="21" fillId="0" borderId="4" xfId="24" applyNumberFormat="1" applyFont="1" applyBorder="1" applyAlignment="1" applyProtection="1">
      <alignment horizontal="center" vertical="center" wrapText="1"/>
      <protection/>
    </xf>
    <xf numFmtId="0" fontId="21" fillId="2" borderId="11" xfId="24" applyFont="1" applyFill="1" applyBorder="1" applyAlignment="1" applyProtection="1">
      <alignment horizontal="center" vertical="center" wrapText="1"/>
      <protection/>
    </xf>
    <xf numFmtId="0" fontId="21" fillId="2" borderId="6" xfId="24" applyFont="1" applyFill="1" applyBorder="1" applyAlignment="1" applyProtection="1">
      <alignment horizontal="center" vertical="center" wrapText="1"/>
      <protection/>
    </xf>
    <xf numFmtId="0" fontId="7" fillId="0" borderId="2" xfId="25" applyFont="1" applyBorder="1" applyAlignment="1" applyProtection="1">
      <alignment horizontal="center" vertical="center" wrapText="1"/>
      <protection/>
    </xf>
    <xf numFmtId="0" fontId="7" fillId="0" borderId="10" xfId="25" applyFont="1" applyBorder="1" applyAlignment="1" applyProtection="1">
      <alignment horizontal="center" vertical="center" wrapText="1"/>
      <protection/>
    </xf>
    <xf numFmtId="0" fontId="7" fillId="0" borderId="4" xfId="25" applyFont="1" applyBorder="1" applyAlignment="1" applyProtection="1">
      <alignment horizontal="center" vertical="center" wrapText="1"/>
      <protection/>
    </xf>
    <xf numFmtId="49" fontId="0" fillId="0" borderId="14" xfId="25" applyNumberFormat="1" applyFont="1" applyBorder="1" applyAlignment="1" applyProtection="1">
      <alignment horizontal="left" vertical="center" wrapText="1"/>
      <protection/>
    </xf>
    <xf numFmtId="0" fontId="11" fillId="0" borderId="0" xfId="25" applyFont="1" applyAlignment="1" applyProtection="1">
      <alignment horizontal="left" vertical="center" wrapText="1"/>
      <protection locked="0"/>
    </xf>
    <xf numFmtId="0" fontId="5" fillId="0" borderId="0" xfId="25" applyFont="1" applyAlignment="1" applyProtection="1">
      <alignment horizontal="center" vertical="center" wrapText="1"/>
      <protection locked="0"/>
    </xf>
    <xf numFmtId="0" fontId="5" fillId="0" borderId="0" xfId="27" applyFont="1" applyAlignment="1" applyProtection="1">
      <alignment horizontal="left" vertical="center"/>
      <protection locked="0"/>
    </xf>
    <xf numFmtId="44" fontId="7" fillId="0" borderId="2" xfId="17" applyFont="1" applyBorder="1" applyAlignment="1" applyProtection="1">
      <alignment horizontal="center" vertical="center" wrapText="1"/>
      <protection/>
    </xf>
    <xf numFmtId="44" fontId="7" fillId="0" borderId="4" xfId="17" applyFont="1" applyBorder="1" applyAlignment="1" applyProtection="1">
      <alignment horizontal="center" vertical="center" wrapText="1"/>
      <protection/>
    </xf>
    <xf numFmtId="0" fontId="5" fillId="0" borderId="0" xfId="27" applyFont="1" applyAlignment="1">
      <alignment horizontal="left" vertical="center"/>
      <protection/>
    </xf>
    <xf numFmtId="49" fontId="11" fillId="0" borderId="0" xfId="26" applyNumberFormat="1" applyFont="1" applyAlignment="1">
      <alignment horizontal="left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" xfId="21"/>
    <cellStyle name="Hyperlink" xfId="22"/>
    <cellStyle name="Hyperlink" xfId="23"/>
    <cellStyle name="Normal_El. 7.3" xfId="24"/>
    <cellStyle name="Normal_El. 7.4" xfId="25"/>
    <cellStyle name="Normal_El. 7.5" xfId="26"/>
    <cellStyle name="Normal_El.7.2" xfId="27"/>
    <cellStyle name="Normal_Formi_06m_2005SPHOLD_kons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workbookViewId="0" topLeftCell="A1">
      <selection activeCell="A3" sqref="A3:C3"/>
    </sheetView>
  </sheetViews>
  <sheetFormatPr defaultColWidth="9.140625" defaultRowHeight="12.75"/>
  <cols>
    <col min="1" max="1" width="48.8515625" style="194" customWidth="1"/>
    <col min="2" max="2" width="11.140625" style="194" customWidth="1"/>
    <col min="3" max="3" width="13.421875" style="194" customWidth="1"/>
    <col min="4" max="4" width="13.57421875" style="194" customWidth="1"/>
    <col min="5" max="5" width="49.421875" style="194" customWidth="1"/>
    <col min="6" max="6" width="10.8515625" style="199" customWidth="1"/>
    <col min="7" max="7" width="13.421875" style="194" customWidth="1"/>
    <col min="8" max="8" width="13.57421875" style="195" customWidth="1"/>
    <col min="9" max="16384" width="9.28125" style="196" customWidth="1"/>
  </cols>
  <sheetData>
    <row r="1" spans="1:6" ht="12.75">
      <c r="A1" s="200" t="s">
        <v>0</v>
      </c>
      <c r="B1" s="191"/>
      <c r="C1" s="192"/>
      <c r="D1" s="192"/>
      <c r="E1" s="192"/>
      <c r="F1" s="193" t="s">
        <v>1</v>
      </c>
    </row>
    <row r="2" spans="1:5" ht="12.75">
      <c r="A2" s="197"/>
      <c r="B2" s="197"/>
      <c r="C2" s="198"/>
      <c r="D2" s="198"/>
      <c r="E2" s="198"/>
    </row>
    <row r="3" spans="1:7" ht="18.75" customHeight="1">
      <c r="A3" s="493" t="s">
        <v>845</v>
      </c>
      <c r="B3" s="493"/>
      <c r="C3" s="493"/>
      <c r="D3" s="200"/>
      <c r="E3" s="201"/>
      <c r="F3" s="202" t="s">
        <v>867</v>
      </c>
      <c r="G3" s="195"/>
    </row>
    <row r="4" spans="1:5" ht="12.75">
      <c r="A4" s="203" t="s">
        <v>2</v>
      </c>
      <c r="B4" s="203"/>
      <c r="C4" s="204"/>
      <c r="D4" s="204"/>
      <c r="E4" s="204"/>
    </row>
    <row r="5" spans="1:8" ht="12.75">
      <c r="A5" s="203" t="s">
        <v>875</v>
      </c>
      <c r="B5" s="203"/>
      <c r="C5" s="204"/>
      <c r="D5" s="161"/>
      <c r="E5" s="161"/>
      <c r="G5" s="476"/>
      <c r="H5" s="479" t="s">
        <v>3</v>
      </c>
    </row>
    <row r="6" spans="1:8" ht="12.75">
      <c r="A6" s="203"/>
      <c r="B6" s="205"/>
      <c r="C6" s="206"/>
      <c r="D6" s="162"/>
      <c r="E6" s="161"/>
      <c r="G6" s="476"/>
      <c r="H6" s="476"/>
    </row>
    <row r="7" spans="1:8" s="473" customFormat="1" ht="25.5">
      <c r="A7" s="469" t="s">
        <v>4</v>
      </c>
      <c r="B7" s="470" t="s">
        <v>5</v>
      </c>
      <c r="C7" s="471" t="s">
        <v>6</v>
      </c>
      <c r="D7" s="471" t="s">
        <v>7</v>
      </c>
      <c r="E7" s="472" t="s">
        <v>8</v>
      </c>
      <c r="F7" s="470" t="s">
        <v>5</v>
      </c>
      <c r="G7" s="471" t="s">
        <v>9</v>
      </c>
      <c r="H7" s="471" t="s">
        <v>10</v>
      </c>
    </row>
    <row r="8" spans="1:8" s="476" customFormat="1" ht="12.75">
      <c r="A8" s="474" t="s">
        <v>11</v>
      </c>
      <c r="B8" s="474" t="s">
        <v>12</v>
      </c>
      <c r="C8" s="474">
        <v>1</v>
      </c>
      <c r="D8" s="474">
        <v>2</v>
      </c>
      <c r="E8" s="475" t="s">
        <v>11</v>
      </c>
      <c r="F8" s="474" t="s">
        <v>12</v>
      </c>
      <c r="G8" s="474">
        <v>1</v>
      </c>
      <c r="H8" s="474">
        <v>2</v>
      </c>
    </row>
    <row r="9" spans="1:8" ht="12.75">
      <c r="A9" s="207" t="s">
        <v>13</v>
      </c>
      <c r="B9" s="164"/>
      <c r="C9" s="165"/>
      <c r="D9" s="165"/>
      <c r="E9" s="207" t="s">
        <v>14</v>
      </c>
      <c r="F9" s="177"/>
      <c r="G9" s="165"/>
      <c r="H9" s="165"/>
    </row>
    <row r="10" spans="1:8" ht="12.75">
      <c r="A10" s="208" t="s">
        <v>15</v>
      </c>
      <c r="B10" s="166"/>
      <c r="C10" s="167"/>
      <c r="D10" s="167"/>
      <c r="E10" s="208" t="s">
        <v>16</v>
      </c>
      <c r="F10" s="178"/>
      <c r="G10" s="179"/>
      <c r="H10" s="179"/>
    </row>
    <row r="11" spans="1:8" ht="12.75">
      <c r="A11" s="208" t="s">
        <v>17</v>
      </c>
      <c r="B11" s="164" t="s">
        <v>18</v>
      </c>
      <c r="C11" s="168">
        <v>2023</v>
      </c>
      <c r="D11" s="168">
        <v>2023</v>
      </c>
      <c r="E11" s="208" t="s">
        <v>19</v>
      </c>
      <c r="F11" s="180" t="s">
        <v>20</v>
      </c>
      <c r="G11" s="176">
        <v>21000</v>
      </c>
      <c r="H11" s="176">
        <v>21000</v>
      </c>
    </row>
    <row r="12" spans="1:8" ht="12.75">
      <c r="A12" s="208" t="s">
        <v>21</v>
      </c>
      <c r="B12" s="164" t="s">
        <v>22</v>
      </c>
      <c r="C12" s="168">
        <v>9063</v>
      </c>
      <c r="D12" s="168">
        <v>9488</v>
      </c>
      <c r="E12" s="208" t="s">
        <v>23</v>
      </c>
      <c r="F12" s="180" t="s">
        <v>24</v>
      </c>
      <c r="G12" s="176">
        <v>21000</v>
      </c>
      <c r="H12" s="176">
        <v>21000</v>
      </c>
    </row>
    <row r="13" spans="1:8" ht="12.75">
      <c r="A13" s="208" t="s">
        <v>25</v>
      </c>
      <c r="B13" s="164" t="s">
        <v>26</v>
      </c>
      <c r="C13" s="168">
        <v>7681</v>
      </c>
      <c r="D13" s="168">
        <v>7165</v>
      </c>
      <c r="E13" s="208" t="s">
        <v>27</v>
      </c>
      <c r="F13" s="180" t="s">
        <v>28</v>
      </c>
      <c r="G13" s="176">
        <v>0</v>
      </c>
      <c r="H13" s="176">
        <v>0</v>
      </c>
    </row>
    <row r="14" spans="1:8" ht="12.75">
      <c r="A14" s="208" t="s">
        <v>29</v>
      </c>
      <c r="B14" s="164" t="s">
        <v>30</v>
      </c>
      <c r="C14" s="168">
        <v>2295</v>
      </c>
      <c r="D14" s="168">
        <v>2232</v>
      </c>
      <c r="E14" s="209" t="s">
        <v>31</v>
      </c>
      <c r="F14" s="180" t="s">
        <v>32</v>
      </c>
      <c r="G14" s="176">
        <v>-221</v>
      </c>
      <c r="H14" s="176">
        <v>-137</v>
      </c>
    </row>
    <row r="15" spans="1:8" ht="12.75">
      <c r="A15" s="208" t="s">
        <v>33</v>
      </c>
      <c r="B15" s="164" t="s">
        <v>34</v>
      </c>
      <c r="C15" s="168">
        <v>417</v>
      </c>
      <c r="D15" s="168">
        <v>545</v>
      </c>
      <c r="E15" s="209" t="s">
        <v>35</v>
      </c>
      <c r="F15" s="180" t="s">
        <v>36</v>
      </c>
      <c r="G15" s="176">
        <v>0</v>
      </c>
      <c r="H15" s="176">
        <v>0</v>
      </c>
    </row>
    <row r="16" spans="1:8" ht="12.75">
      <c r="A16" s="208" t="s">
        <v>37</v>
      </c>
      <c r="B16" s="169" t="s">
        <v>38</v>
      </c>
      <c r="C16" s="168">
        <v>28</v>
      </c>
      <c r="D16" s="168">
        <v>32</v>
      </c>
      <c r="E16" s="209" t="s">
        <v>39</v>
      </c>
      <c r="F16" s="180" t="s">
        <v>40</v>
      </c>
      <c r="G16" s="176">
        <v>0</v>
      </c>
      <c r="H16" s="176">
        <v>0</v>
      </c>
    </row>
    <row r="17" spans="1:8" ht="25.5">
      <c r="A17" s="208" t="s">
        <v>41</v>
      </c>
      <c r="B17" s="164" t="s">
        <v>42</v>
      </c>
      <c r="C17" s="170">
        <v>5373</v>
      </c>
      <c r="D17" s="170">
        <v>5030</v>
      </c>
      <c r="E17" s="210" t="s">
        <v>43</v>
      </c>
      <c r="F17" s="181" t="s">
        <v>44</v>
      </c>
      <c r="G17" s="485">
        <f>SUM(G11:G16)-G12</f>
        <v>20779</v>
      </c>
      <c r="H17" s="485">
        <f>SUM(H11:H16)-H12</f>
        <v>20863</v>
      </c>
    </row>
    <row r="18" spans="1:8" ht="12.75">
      <c r="A18" s="208" t="s">
        <v>45</v>
      </c>
      <c r="B18" s="164" t="s">
        <v>46</v>
      </c>
      <c r="C18" s="168">
        <v>49</v>
      </c>
      <c r="D18" s="168">
        <v>46</v>
      </c>
      <c r="E18" s="208" t="s">
        <v>47</v>
      </c>
      <c r="F18" s="183"/>
      <c r="G18" s="176">
        <v>0</v>
      </c>
      <c r="H18" s="176"/>
    </row>
    <row r="19" spans="1:8" ht="12.75">
      <c r="A19" s="211" t="s">
        <v>48</v>
      </c>
      <c r="B19" s="171" t="s">
        <v>49</v>
      </c>
      <c r="C19" s="172">
        <f>SUM(C11:C18)</f>
        <v>26929</v>
      </c>
      <c r="D19" s="172">
        <f>SUM(D11:D18)</f>
        <v>26561</v>
      </c>
      <c r="E19" s="208" t="s">
        <v>50</v>
      </c>
      <c r="F19" s="180" t="s">
        <v>51</v>
      </c>
      <c r="G19" s="184">
        <v>0</v>
      </c>
      <c r="H19" s="184">
        <v>0</v>
      </c>
    </row>
    <row r="20" spans="1:8" ht="25.5">
      <c r="A20" s="208" t="s">
        <v>52</v>
      </c>
      <c r="B20" s="171" t="s">
        <v>53</v>
      </c>
      <c r="C20" s="168">
        <v>0</v>
      </c>
      <c r="D20" s="168">
        <v>0</v>
      </c>
      <c r="E20" s="208" t="s">
        <v>54</v>
      </c>
      <c r="F20" s="180" t="s">
        <v>55</v>
      </c>
      <c r="G20" s="176">
        <v>0</v>
      </c>
      <c r="H20" s="176">
        <v>0</v>
      </c>
    </row>
    <row r="21" spans="1:8" ht="12.75">
      <c r="A21" s="208" t="s">
        <v>56</v>
      </c>
      <c r="B21" s="173" t="s">
        <v>57</v>
      </c>
      <c r="C21" s="168">
        <v>0</v>
      </c>
      <c r="D21" s="168">
        <v>0</v>
      </c>
      <c r="E21" s="212" t="s">
        <v>58</v>
      </c>
      <c r="F21" s="180" t="s">
        <v>59</v>
      </c>
      <c r="G21" s="176">
        <v>5874</v>
      </c>
      <c r="H21" s="176">
        <v>5349</v>
      </c>
    </row>
    <row r="22" spans="1:8" ht="12.75">
      <c r="A22" s="208" t="s">
        <v>60</v>
      </c>
      <c r="B22" s="164"/>
      <c r="C22" s="168">
        <v>0</v>
      </c>
      <c r="D22" s="168"/>
      <c r="E22" s="209" t="s">
        <v>61</v>
      </c>
      <c r="F22" s="180" t="s">
        <v>62</v>
      </c>
      <c r="G22" s="176">
        <v>5874</v>
      </c>
      <c r="H22" s="176">
        <v>5349</v>
      </c>
    </row>
    <row r="23" spans="1:8" ht="12.75">
      <c r="A23" s="208" t="s">
        <v>63</v>
      </c>
      <c r="B23" s="164" t="s">
        <v>64</v>
      </c>
      <c r="C23" s="168">
        <v>2</v>
      </c>
      <c r="D23" s="168">
        <v>2</v>
      </c>
      <c r="E23" s="213" t="s">
        <v>65</v>
      </c>
      <c r="F23" s="180" t="s">
        <v>66</v>
      </c>
      <c r="G23" s="176">
        <v>0</v>
      </c>
      <c r="H23" s="176">
        <v>0</v>
      </c>
    </row>
    <row r="24" spans="1:8" ht="12.75">
      <c r="A24" s="208" t="s">
        <v>67</v>
      </c>
      <c r="B24" s="164" t="s">
        <v>68</v>
      </c>
      <c r="C24" s="168">
        <v>108</v>
      </c>
      <c r="D24" s="168">
        <v>166</v>
      </c>
      <c r="E24" s="208" t="s">
        <v>69</v>
      </c>
      <c r="F24" s="180" t="s">
        <v>70</v>
      </c>
      <c r="G24" s="176">
        <v>0</v>
      </c>
      <c r="H24" s="176">
        <v>0</v>
      </c>
    </row>
    <row r="25" spans="1:8" ht="12.75">
      <c r="A25" s="208" t="s">
        <v>71</v>
      </c>
      <c r="B25" s="164" t="s">
        <v>72</v>
      </c>
      <c r="C25" s="168">
        <v>0</v>
      </c>
      <c r="D25" s="168">
        <v>0</v>
      </c>
      <c r="E25" s="214" t="s">
        <v>73</v>
      </c>
      <c r="F25" s="181" t="s">
        <v>74</v>
      </c>
      <c r="G25" s="176">
        <v>5874</v>
      </c>
      <c r="H25" s="176">
        <v>5349</v>
      </c>
    </row>
    <row r="26" spans="1:8" ht="12.75">
      <c r="A26" s="208" t="s">
        <v>75</v>
      </c>
      <c r="B26" s="164" t="s">
        <v>76</v>
      </c>
      <c r="C26" s="168">
        <v>99</v>
      </c>
      <c r="D26" s="168">
        <v>107</v>
      </c>
      <c r="E26" s="208" t="s">
        <v>77</v>
      </c>
      <c r="F26" s="183"/>
      <c r="G26" s="176">
        <v>0</v>
      </c>
      <c r="H26" s="176"/>
    </row>
    <row r="27" spans="1:8" ht="12.75">
      <c r="A27" s="211" t="s">
        <v>78</v>
      </c>
      <c r="B27" s="173" t="s">
        <v>79</v>
      </c>
      <c r="C27" s="172">
        <f>SUM(C20:C26)</f>
        <v>209</v>
      </c>
      <c r="D27" s="172">
        <f>SUM(D20:D26)</f>
        <v>275</v>
      </c>
      <c r="E27" s="213" t="s">
        <v>80</v>
      </c>
      <c r="F27" s="180" t="s">
        <v>81</v>
      </c>
      <c r="G27" s="184">
        <v>23388</v>
      </c>
      <c r="H27" s="184">
        <v>19285</v>
      </c>
    </row>
    <row r="28" spans="1:8" ht="12.75">
      <c r="A28" s="208"/>
      <c r="B28" s="164"/>
      <c r="C28" s="168">
        <v>0</v>
      </c>
      <c r="D28" s="168"/>
      <c r="E28" s="208" t="s">
        <v>82</v>
      </c>
      <c r="F28" s="180" t="s">
        <v>83</v>
      </c>
      <c r="G28" s="176">
        <v>23388</v>
      </c>
      <c r="H28" s="176">
        <v>19285</v>
      </c>
    </row>
    <row r="29" spans="1:8" ht="12.75">
      <c r="A29" s="208" t="s">
        <v>84</v>
      </c>
      <c r="B29" s="164"/>
      <c r="C29" s="168">
        <v>0</v>
      </c>
      <c r="D29" s="168"/>
      <c r="E29" s="212" t="s">
        <v>85</v>
      </c>
      <c r="F29" s="180" t="s">
        <v>86</v>
      </c>
      <c r="G29" s="176">
        <v>0</v>
      </c>
      <c r="H29" s="176">
        <v>0</v>
      </c>
    </row>
    <row r="30" spans="1:8" ht="13.5" customHeight="1">
      <c r="A30" s="208" t="s">
        <v>87</v>
      </c>
      <c r="B30" s="164" t="s">
        <v>88</v>
      </c>
      <c r="C30" s="168">
        <v>0</v>
      </c>
      <c r="D30" s="168">
        <v>0</v>
      </c>
      <c r="E30" s="362" t="s">
        <v>89</v>
      </c>
      <c r="F30" s="180" t="s">
        <v>90</v>
      </c>
      <c r="G30" s="176">
        <v>0</v>
      </c>
      <c r="H30" s="176">
        <v>0</v>
      </c>
    </row>
    <row r="31" spans="1:8" ht="12.75">
      <c r="A31" s="208" t="s">
        <v>91</v>
      </c>
      <c r="B31" s="164" t="s">
        <v>92</v>
      </c>
      <c r="C31" s="168">
        <v>0</v>
      </c>
      <c r="D31" s="168">
        <v>0</v>
      </c>
      <c r="E31" s="213" t="s">
        <v>93</v>
      </c>
      <c r="F31" s="180" t="s">
        <v>94</v>
      </c>
      <c r="G31" s="176">
        <v>470</v>
      </c>
      <c r="H31" s="176">
        <v>4984</v>
      </c>
    </row>
    <row r="32" spans="1:8" ht="12.75">
      <c r="A32" s="211" t="s">
        <v>95</v>
      </c>
      <c r="B32" s="173" t="s">
        <v>96</v>
      </c>
      <c r="C32" s="168">
        <v>0</v>
      </c>
      <c r="D32" s="168">
        <v>0</v>
      </c>
      <c r="E32" s="209" t="s">
        <v>97</v>
      </c>
      <c r="F32" s="180" t="s">
        <v>98</v>
      </c>
      <c r="G32" s="176">
        <v>0</v>
      </c>
      <c r="H32" s="176">
        <v>0</v>
      </c>
    </row>
    <row r="33" spans="1:8" ht="12.75">
      <c r="A33" s="208" t="s">
        <v>99</v>
      </c>
      <c r="B33" s="169"/>
      <c r="C33" s="168">
        <v>0</v>
      </c>
      <c r="D33" s="168"/>
      <c r="E33" s="214" t="s">
        <v>100</v>
      </c>
      <c r="F33" s="181" t="s">
        <v>101</v>
      </c>
      <c r="G33" s="184">
        <f>SUM(G28:G32)</f>
        <v>23858</v>
      </c>
      <c r="H33" s="184">
        <f>SUM(H28:H32)</f>
        <v>24269</v>
      </c>
    </row>
    <row r="34" spans="1:8" ht="25.5">
      <c r="A34" s="208" t="s">
        <v>102</v>
      </c>
      <c r="B34" s="169" t="s">
        <v>103</v>
      </c>
      <c r="C34" s="174">
        <f>C35+C36+C37+C38</f>
        <v>14930</v>
      </c>
      <c r="D34" s="174">
        <f>D35+D36+D37+D38</f>
        <v>15164</v>
      </c>
      <c r="E34" s="208"/>
      <c r="F34" s="181"/>
      <c r="G34" s="182">
        <v>0</v>
      </c>
      <c r="H34" s="182"/>
    </row>
    <row r="35" spans="1:8" ht="12.75">
      <c r="A35" s="208" t="s">
        <v>104</v>
      </c>
      <c r="B35" s="164" t="s">
        <v>105</v>
      </c>
      <c r="C35" s="174">
        <v>0</v>
      </c>
      <c r="D35" s="174">
        <v>0</v>
      </c>
      <c r="E35" s="215"/>
      <c r="F35" s="185"/>
      <c r="G35" s="182">
        <v>0</v>
      </c>
      <c r="H35" s="182"/>
    </row>
    <row r="36" spans="1:8" ht="12.75">
      <c r="A36" s="208" t="s">
        <v>106</v>
      </c>
      <c r="B36" s="164" t="s">
        <v>107</v>
      </c>
      <c r="C36" s="174">
        <v>0</v>
      </c>
      <c r="D36" s="174">
        <v>0</v>
      </c>
      <c r="E36" s="211" t="s">
        <v>108</v>
      </c>
      <c r="F36" s="181" t="s">
        <v>109</v>
      </c>
      <c r="G36" s="184">
        <f>G17+G25+G33</f>
        <v>50511</v>
      </c>
      <c r="H36" s="184">
        <f>H17+H25+H33</f>
        <v>50481</v>
      </c>
    </row>
    <row r="37" spans="1:8" ht="12.75">
      <c r="A37" s="208" t="s">
        <v>110</v>
      </c>
      <c r="B37" s="164" t="s">
        <v>111</v>
      </c>
      <c r="C37" s="170">
        <v>14930</v>
      </c>
      <c r="D37" s="170">
        <v>15164</v>
      </c>
      <c r="E37" s="208"/>
      <c r="F37" s="181"/>
      <c r="G37" s="485">
        <v>0</v>
      </c>
      <c r="H37" s="485"/>
    </row>
    <row r="38" spans="1:8" ht="12.75">
      <c r="A38" s="208" t="s">
        <v>112</v>
      </c>
      <c r="B38" s="164" t="s">
        <v>113</v>
      </c>
      <c r="C38" s="170">
        <v>0</v>
      </c>
      <c r="D38" s="170">
        <v>0</v>
      </c>
      <c r="E38" s="216"/>
      <c r="F38" s="185"/>
      <c r="G38" s="485">
        <v>0</v>
      </c>
      <c r="H38" s="485"/>
    </row>
    <row r="39" spans="1:8" ht="12.75">
      <c r="A39" s="208" t="s">
        <v>114</v>
      </c>
      <c r="B39" s="175" t="s">
        <v>115</v>
      </c>
      <c r="C39" s="170">
        <v>0</v>
      </c>
      <c r="D39" s="170">
        <v>0</v>
      </c>
      <c r="E39" s="217" t="s">
        <v>116</v>
      </c>
      <c r="F39" s="181" t="s">
        <v>117</v>
      </c>
      <c r="G39" s="485">
        <v>19893</v>
      </c>
      <c r="H39" s="485">
        <v>19826</v>
      </c>
    </row>
    <row r="40" spans="1:8" ht="12.75">
      <c r="A40" s="208" t="s">
        <v>118</v>
      </c>
      <c r="B40" s="175" t="s">
        <v>119</v>
      </c>
      <c r="C40" s="170">
        <v>0</v>
      </c>
      <c r="D40" s="170">
        <v>0</v>
      </c>
      <c r="E40" s="209"/>
      <c r="F40" s="181"/>
      <c r="G40" s="485">
        <v>0</v>
      </c>
      <c r="H40" s="485"/>
    </row>
    <row r="41" spans="1:8" ht="12.75">
      <c r="A41" s="208" t="s">
        <v>120</v>
      </c>
      <c r="B41" s="175" t="s">
        <v>121</v>
      </c>
      <c r="C41" s="170">
        <v>0</v>
      </c>
      <c r="D41" s="170">
        <v>0</v>
      </c>
      <c r="E41" s="212" t="s">
        <v>122</v>
      </c>
      <c r="F41" s="185"/>
      <c r="G41" s="485">
        <v>0</v>
      </c>
      <c r="H41" s="485"/>
    </row>
    <row r="42" spans="1:8" ht="12.75">
      <c r="A42" s="208" t="s">
        <v>123</v>
      </c>
      <c r="B42" s="175" t="s">
        <v>124</v>
      </c>
      <c r="C42" s="170">
        <v>0</v>
      </c>
      <c r="D42" s="170">
        <v>0</v>
      </c>
      <c r="E42" s="208" t="s">
        <v>125</v>
      </c>
      <c r="F42" s="185"/>
      <c r="G42" s="485">
        <v>0</v>
      </c>
      <c r="H42" s="485"/>
    </row>
    <row r="43" spans="1:8" ht="30.75" customHeight="1">
      <c r="A43" s="208" t="s">
        <v>126</v>
      </c>
      <c r="B43" s="175" t="s">
        <v>127</v>
      </c>
      <c r="C43" s="170">
        <v>0</v>
      </c>
      <c r="D43" s="170">
        <v>0</v>
      </c>
      <c r="E43" s="209" t="s">
        <v>128</v>
      </c>
      <c r="F43" s="180" t="s">
        <v>129</v>
      </c>
      <c r="G43" s="485">
        <v>0</v>
      </c>
      <c r="H43" s="485">
        <v>0</v>
      </c>
    </row>
    <row r="44" spans="1:8" ht="25.5">
      <c r="A44" s="208" t="s">
        <v>130</v>
      </c>
      <c r="B44" s="175" t="s">
        <v>131</v>
      </c>
      <c r="C44" s="170">
        <v>1044</v>
      </c>
      <c r="D44" s="170">
        <v>1044</v>
      </c>
      <c r="E44" s="218" t="s">
        <v>132</v>
      </c>
      <c r="F44" s="180" t="s">
        <v>133</v>
      </c>
      <c r="G44" s="485">
        <v>0</v>
      </c>
      <c r="H44" s="485">
        <v>0</v>
      </c>
    </row>
    <row r="45" spans="1:8" ht="12.75">
      <c r="A45" s="211" t="s">
        <v>134</v>
      </c>
      <c r="B45" s="171" t="s">
        <v>135</v>
      </c>
      <c r="C45" s="172">
        <f>SUM(C35:C44)</f>
        <v>15974</v>
      </c>
      <c r="D45" s="172">
        <f>SUM(D35:D44)</f>
        <v>16208</v>
      </c>
      <c r="E45" s="212" t="s">
        <v>136</v>
      </c>
      <c r="F45" s="180" t="s">
        <v>137</v>
      </c>
      <c r="G45" s="184">
        <v>4</v>
      </c>
      <c r="H45" s="184">
        <v>5</v>
      </c>
    </row>
    <row r="46" spans="1:8" ht="12.75">
      <c r="A46" s="208" t="s">
        <v>138</v>
      </c>
      <c r="B46" s="164"/>
      <c r="C46" s="168">
        <v>0</v>
      </c>
      <c r="D46" s="168"/>
      <c r="E46" s="208" t="s">
        <v>139</v>
      </c>
      <c r="F46" s="180" t="s">
        <v>140</v>
      </c>
      <c r="G46" s="176">
        <v>0</v>
      </c>
      <c r="H46" s="176">
        <v>0</v>
      </c>
    </row>
    <row r="47" spans="1:8" ht="12.75">
      <c r="A47" s="208" t="s">
        <v>141</v>
      </c>
      <c r="B47" s="164" t="s">
        <v>142</v>
      </c>
      <c r="C47" s="168">
        <v>24</v>
      </c>
      <c r="D47" s="168">
        <v>24</v>
      </c>
      <c r="E47" s="212" t="s">
        <v>143</v>
      </c>
      <c r="F47" s="180" t="s">
        <v>144</v>
      </c>
      <c r="G47" s="176">
        <v>0</v>
      </c>
      <c r="H47" s="176">
        <v>0</v>
      </c>
    </row>
    <row r="48" spans="1:8" ht="12.75">
      <c r="A48" s="208" t="s">
        <v>145</v>
      </c>
      <c r="B48" s="169" t="s">
        <v>146</v>
      </c>
      <c r="C48" s="168">
        <v>680</v>
      </c>
      <c r="D48" s="168">
        <v>680</v>
      </c>
      <c r="E48" s="208" t="s">
        <v>147</v>
      </c>
      <c r="F48" s="180" t="s">
        <v>148</v>
      </c>
      <c r="G48" s="176">
        <v>192</v>
      </c>
      <c r="H48" s="176">
        <v>280</v>
      </c>
    </row>
    <row r="49" spans="1:8" ht="12.75">
      <c r="A49" s="208" t="s">
        <v>149</v>
      </c>
      <c r="B49" s="164" t="s">
        <v>150</v>
      </c>
      <c r="C49" s="168">
        <v>0</v>
      </c>
      <c r="D49" s="168">
        <v>0</v>
      </c>
      <c r="E49" s="217" t="s">
        <v>48</v>
      </c>
      <c r="F49" s="181" t="s">
        <v>151</v>
      </c>
      <c r="G49" s="176">
        <v>196</v>
      </c>
      <c r="H49" s="176">
        <v>285</v>
      </c>
    </row>
    <row r="50" spans="1:8" ht="12.75">
      <c r="A50" s="208" t="s">
        <v>75</v>
      </c>
      <c r="B50" s="164" t="s">
        <v>152</v>
      </c>
      <c r="C50" s="168">
        <v>0</v>
      </c>
      <c r="D50" s="168">
        <v>0</v>
      </c>
      <c r="E50" s="208"/>
      <c r="F50" s="180"/>
      <c r="G50" s="176">
        <v>0</v>
      </c>
      <c r="H50" s="176"/>
    </row>
    <row r="51" spans="1:8" ht="12.75">
      <c r="A51" s="211" t="s">
        <v>153</v>
      </c>
      <c r="B51" s="171" t="s">
        <v>154</v>
      </c>
      <c r="C51" s="168">
        <v>704</v>
      </c>
      <c r="D51" s="168">
        <f>SUM(D47:D50)</f>
        <v>704</v>
      </c>
      <c r="E51" s="217" t="s">
        <v>874</v>
      </c>
      <c r="F51" s="181" t="s">
        <v>155</v>
      </c>
      <c r="G51" s="176">
        <v>0</v>
      </c>
      <c r="H51" s="176">
        <v>0</v>
      </c>
    </row>
    <row r="52" spans="1:8" ht="12.75">
      <c r="A52" s="208" t="s">
        <v>156</v>
      </c>
      <c r="B52" s="171"/>
      <c r="C52" s="168">
        <v>0</v>
      </c>
      <c r="D52" s="168"/>
      <c r="E52" s="211" t="s">
        <v>157</v>
      </c>
      <c r="F52" s="181" t="s">
        <v>158</v>
      </c>
      <c r="G52" s="176">
        <v>103</v>
      </c>
      <c r="H52" s="176">
        <v>238</v>
      </c>
    </row>
    <row r="53" spans="1:8" ht="12.75">
      <c r="A53" s="211" t="s">
        <v>159</v>
      </c>
      <c r="B53" s="171" t="s">
        <v>160</v>
      </c>
      <c r="C53" s="168">
        <v>2</v>
      </c>
      <c r="D53" s="168">
        <v>4</v>
      </c>
      <c r="E53" s="211" t="s">
        <v>161</v>
      </c>
      <c r="F53" s="181" t="s">
        <v>162</v>
      </c>
      <c r="G53" s="176">
        <v>0</v>
      </c>
      <c r="H53" s="176">
        <v>0</v>
      </c>
    </row>
    <row r="54" spans="1:8" ht="12.75">
      <c r="A54" s="211" t="s">
        <v>163</v>
      </c>
      <c r="B54" s="171" t="s">
        <v>164</v>
      </c>
      <c r="C54" s="168">
        <v>0</v>
      </c>
      <c r="D54" s="168">
        <v>0</v>
      </c>
      <c r="E54" s="211" t="s">
        <v>165</v>
      </c>
      <c r="F54" s="181" t="s">
        <v>166</v>
      </c>
      <c r="G54" s="176">
        <v>0</v>
      </c>
      <c r="H54" s="176">
        <v>0</v>
      </c>
    </row>
    <row r="55" spans="1:8" ht="25.5">
      <c r="A55" s="219" t="s">
        <v>167</v>
      </c>
      <c r="B55" s="173" t="s">
        <v>168</v>
      </c>
      <c r="C55" s="174">
        <f>C19+C20+C21+C27+C32+C45+C53+C51</f>
        <v>43818</v>
      </c>
      <c r="D55" s="174">
        <f>D19+D20+D21+D27+D32+D45+D53+D51</f>
        <v>43752</v>
      </c>
      <c r="E55" s="211" t="s">
        <v>169</v>
      </c>
      <c r="F55" s="181" t="s">
        <v>170</v>
      </c>
      <c r="G55" s="182">
        <f>G49+G52</f>
        <v>299</v>
      </c>
      <c r="H55" s="182">
        <f>H49+H52</f>
        <v>523</v>
      </c>
    </row>
    <row r="56" spans="1:8" ht="12.75">
      <c r="A56" s="208" t="s">
        <v>171</v>
      </c>
      <c r="B56" s="169"/>
      <c r="C56" s="168">
        <v>0</v>
      </c>
      <c r="D56" s="168"/>
      <c r="E56" s="208"/>
      <c r="F56" s="181"/>
      <c r="G56" s="176">
        <v>0</v>
      </c>
      <c r="H56" s="176"/>
    </row>
    <row r="57" spans="1:8" ht="12.75">
      <c r="A57" s="208" t="s">
        <v>172</v>
      </c>
      <c r="B57" s="164"/>
      <c r="C57" s="168">
        <v>0</v>
      </c>
      <c r="D57" s="168"/>
      <c r="E57" s="208" t="s">
        <v>173</v>
      </c>
      <c r="F57" s="181"/>
      <c r="G57" s="176">
        <v>0</v>
      </c>
      <c r="H57" s="176"/>
    </row>
    <row r="58" spans="1:8" ht="12.75">
      <c r="A58" s="208" t="s">
        <v>174</v>
      </c>
      <c r="B58" s="164" t="s">
        <v>175</v>
      </c>
      <c r="C58" s="170">
        <v>7938</v>
      </c>
      <c r="D58" s="170">
        <v>11216</v>
      </c>
      <c r="E58" s="208" t="s">
        <v>125</v>
      </c>
      <c r="F58" s="180"/>
      <c r="G58" s="485">
        <v>0</v>
      </c>
      <c r="H58" s="485"/>
    </row>
    <row r="59" spans="1:8" ht="25.5">
      <c r="A59" s="208" t="s">
        <v>176</v>
      </c>
      <c r="B59" s="164" t="s">
        <v>177</v>
      </c>
      <c r="C59" s="170">
        <v>2574</v>
      </c>
      <c r="D59" s="170">
        <v>4185</v>
      </c>
      <c r="E59" s="212" t="s">
        <v>178</v>
      </c>
      <c r="F59" s="180" t="s">
        <v>179</v>
      </c>
      <c r="G59" s="485">
        <v>1408</v>
      </c>
      <c r="H59" s="485">
        <v>2078</v>
      </c>
    </row>
    <row r="60" spans="1:8" ht="12.75">
      <c r="A60" s="208" t="s">
        <v>180</v>
      </c>
      <c r="B60" s="164" t="s">
        <v>181</v>
      </c>
      <c r="C60" s="170">
        <v>90</v>
      </c>
      <c r="D60" s="170">
        <v>77</v>
      </c>
      <c r="E60" s="208" t="s">
        <v>182</v>
      </c>
      <c r="F60" s="180" t="s">
        <v>183</v>
      </c>
      <c r="G60" s="485">
        <v>0</v>
      </c>
      <c r="H60" s="485">
        <v>0</v>
      </c>
    </row>
    <row r="61" spans="1:8" ht="12.75">
      <c r="A61" s="208" t="s">
        <v>184</v>
      </c>
      <c r="B61" s="169" t="s">
        <v>185</v>
      </c>
      <c r="C61" s="170">
        <v>3639</v>
      </c>
      <c r="D61" s="170">
        <v>3846</v>
      </c>
      <c r="E61" s="209" t="s">
        <v>186</v>
      </c>
      <c r="F61" s="180" t="s">
        <v>187</v>
      </c>
      <c r="G61" s="485">
        <v>6395</v>
      </c>
      <c r="H61" s="485">
        <v>8181</v>
      </c>
    </row>
    <row r="62" spans="1:8" ht="12.75">
      <c r="A62" s="208" t="s">
        <v>188</v>
      </c>
      <c r="B62" s="169" t="s">
        <v>189</v>
      </c>
      <c r="C62" s="170">
        <v>233</v>
      </c>
      <c r="D62" s="170">
        <v>306</v>
      </c>
      <c r="E62" s="209" t="s">
        <v>190</v>
      </c>
      <c r="F62" s="180" t="s">
        <v>191</v>
      </c>
      <c r="G62" s="485">
        <v>726</v>
      </c>
      <c r="H62" s="485">
        <v>638</v>
      </c>
    </row>
    <row r="63" spans="1:8" ht="12.75">
      <c r="A63" s="208" t="s">
        <v>192</v>
      </c>
      <c r="B63" s="164" t="s">
        <v>193</v>
      </c>
      <c r="C63" s="170">
        <v>0</v>
      </c>
      <c r="D63" s="170">
        <v>0</v>
      </c>
      <c r="E63" s="208" t="s">
        <v>194</v>
      </c>
      <c r="F63" s="180" t="s">
        <v>195</v>
      </c>
      <c r="G63" s="485">
        <v>0</v>
      </c>
      <c r="H63" s="485">
        <v>0</v>
      </c>
    </row>
    <row r="64" spans="1:8" ht="12.75">
      <c r="A64" s="211" t="s">
        <v>48</v>
      </c>
      <c r="B64" s="171" t="s">
        <v>196</v>
      </c>
      <c r="C64" s="172">
        <f>SUM(C58:C63)</f>
        <v>14474</v>
      </c>
      <c r="D64" s="172">
        <f>SUM(D58:D63)</f>
        <v>19630</v>
      </c>
      <c r="E64" s="208" t="s">
        <v>197</v>
      </c>
      <c r="F64" s="180" t="s">
        <v>198</v>
      </c>
      <c r="G64" s="176">
        <v>5031</v>
      </c>
      <c r="H64" s="176">
        <v>6184</v>
      </c>
    </row>
    <row r="65" spans="1:8" ht="12.75">
      <c r="A65" s="208"/>
      <c r="B65" s="171"/>
      <c r="C65" s="168">
        <v>0</v>
      </c>
      <c r="D65" s="168"/>
      <c r="E65" s="208" t="s">
        <v>199</v>
      </c>
      <c r="F65" s="180" t="s">
        <v>200</v>
      </c>
      <c r="G65" s="176">
        <v>51</v>
      </c>
      <c r="H65" s="176">
        <v>44</v>
      </c>
    </row>
    <row r="66" spans="1:8" ht="12.75">
      <c r="A66" s="208" t="s">
        <v>201</v>
      </c>
      <c r="B66" s="164"/>
      <c r="C66" s="168">
        <v>0</v>
      </c>
      <c r="D66" s="168"/>
      <c r="E66" s="208" t="s">
        <v>202</v>
      </c>
      <c r="F66" s="180" t="s">
        <v>203</v>
      </c>
      <c r="G66" s="176">
        <v>337</v>
      </c>
      <c r="H66" s="176">
        <v>677</v>
      </c>
    </row>
    <row r="67" spans="1:8" ht="12.75">
      <c r="A67" s="208" t="s">
        <v>204</v>
      </c>
      <c r="B67" s="164" t="s">
        <v>205</v>
      </c>
      <c r="C67" s="168">
        <v>2179</v>
      </c>
      <c r="D67" s="168">
        <v>1443</v>
      </c>
      <c r="E67" s="208" t="s">
        <v>206</v>
      </c>
      <c r="F67" s="180" t="s">
        <v>207</v>
      </c>
      <c r="G67" s="176">
        <v>155</v>
      </c>
      <c r="H67" s="176">
        <v>270</v>
      </c>
    </row>
    <row r="68" spans="1:8" ht="12.75">
      <c r="A68" s="208" t="s">
        <v>208</v>
      </c>
      <c r="B68" s="164" t="s">
        <v>209</v>
      </c>
      <c r="C68" s="168">
        <v>7465</v>
      </c>
      <c r="D68" s="168">
        <v>8426</v>
      </c>
      <c r="E68" s="208" t="s">
        <v>210</v>
      </c>
      <c r="F68" s="180" t="s">
        <v>211</v>
      </c>
      <c r="G68" s="176">
        <v>95</v>
      </c>
      <c r="H68" s="176">
        <v>368</v>
      </c>
    </row>
    <row r="69" spans="1:8" ht="12.75">
      <c r="A69" s="208" t="s">
        <v>212</v>
      </c>
      <c r="B69" s="164" t="s">
        <v>213</v>
      </c>
      <c r="C69" s="168">
        <v>318</v>
      </c>
      <c r="D69" s="168">
        <v>377</v>
      </c>
      <c r="E69" s="212" t="s">
        <v>75</v>
      </c>
      <c r="F69" s="180" t="s">
        <v>214</v>
      </c>
      <c r="G69" s="176">
        <v>852</v>
      </c>
      <c r="H69" s="176">
        <v>818</v>
      </c>
    </row>
    <row r="70" spans="1:8" ht="12.75">
      <c r="A70" s="208" t="s">
        <v>215</v>
      </c>
      <c r="B70" s="164" t="s">
        <v>216</v>
      </c>
      <c r="C70" s="168">
        <v>1500</v>
      </c>
      <c r="D70" s="168">
        <v>1500</v>
      </c>
      <c r="E70" s="208" t="s">
        <v>217</v>
      </c>
      <c r="F70" s="180" t="s">
        <v>218</v>
      </c>
      <c r="G70" s="176">
        <v>469</v>
      </c>
      <c r="H70" s="176">
        <v>365</v>
      </c>
    </row>
    <row r="71" spans="1:8" ht="12.75">
      <c r="A71" s="208" t="s">
        <v>219</v>
      </c>
      <c r="B71" s="164" t="s">
        <v>220</v>
      </c>
      <c r="C71" s="168">
        <v>103</v>
      </c>
      <c r="D71" s="168">
        <v>37</v>
      </c>
      <c r="E71" s="214" t="s">
        <v>43</v>
      </c>
      <c r="F71" s="186" t="s">
        <v>221</v>
      </c>
      <c r="G71" s="184">
        <f>SUM(G59:G70)-G61</f>
        <v>9124</v>
      </c>
      <c r="H71" s="184">
        <f>SUM(H59:H70)-H61</f>
        <v>11442</v>
      </c>
    </row>
    <row r="72" spans="1:8" ht="12.75">
      <c r="A72" s="208" t="s">
        <v>222</v>
      </c>
      <c r="B72" s="164" t="s">
        <v>223</v>
      </c>
      <c r="C72" s="168">
        <v>384</v>
      </c>
      <c r="D72" s="168">
        <v>459</v>
      </c>
      <c r="E72" s="209"/>
      <c r="F72" s="180"/>
      <c r="G72" s="176">
        <v>0</v>
      </c>
      <c r="H72" s="176"/>
    </row>
    <row r="73" spans="1:8" ht="12.75">
      <c r="A73" s="208" t="s">
        <v>224</v>
      </c>
      <c r="B73" s="164" t="s">
        <v>225</v>
      </c>
      <c r="C73" s="168">
        <v>0</v>
      </c>
      <c r="D73" s="168">
        <v>0</v>
      </c>
      <c r="E73" s="220"/>
      <c r="F73" s="180"/>
      <c r="G73" s="176">
        <v>0</v>
      </c>
      <c r="H73" s="176"/>
    </row>
    <row r="74" spans="1:8" ht="12.75">
      <c r="A74" s="208" t="s">
        <v>226</v>
      </c>
      <c r="B74" s="164" t="s">
        <v>227</v>
      </c>
      <c r="C74" s="168">
        <v>188</v>
      </c>
      <c r="D74" s="168">
        <v>273</v>
      </c>
      <c r="E74" s="211" t="s">
        <v>228</v>
      </c>
      <c r="F74" s="187" t="s">
        <v>229</v>
      </c>
      <c r="G74" s="176">
        <v>0</v>
      </c>
      <c r="H74" s="176">
        <v>0</v>
      </c>
    </row>
    <row r="75" spans="1:8" ht="12.75">
      <c r="A75" s="211" t="s">
        <v>73</v>
      </c>
      <c r="B75" s="171" t="s">
        <v>230</v>
      </c>
      <c r="C75" s="172">
        <f>SUM(C67:C74)</f>
        <v>12137</v>
      </c>
      <c r="D75" s="172">
        <f>SUM(D67:D74)</f>
        <v>12515</v>
      </c>
      <c r="E75" s="217" t="s">
        <v>157</v>
      </c>
      <c r="F75" s="181" t="s">
        <v>231</v>
      </c>
      <c r="G75" s="184">
        <v>81</v>
      </c>
      <c r="H75" s="184">
        <v>60</v>
      </c>
    </row>
    <row r="76" spans="1:8" ht="12.75">
      <c r="A76" s="208"/>
      <c r="B76" s="164"/>
      <c r="C76" s="168">
        <v>0</v>
      </c>
      <c r="D76" s="168"/>
      <c r="E76" s="211" t="s">
        <v>232</v>
      </c>
      <c r="F76" s="181" t="s">
        <v>233</v>
      </c>
      <c r="G76" s="176">
        <v>0</v>
      </c>
      <c r="H76" s="176">
        <v>0</v>
      </c>
    </row>
    <row r="77" spans="1:8" ht="12.75">
      <c r="A77" s="208" t="s">
        <v>234</v>
      </c>
      <c r="B77" s="164"/>
      <c r="C77" s="168">
        <v>0</v>
      </c>
      <c r="D77" s="168"/>
      <c r="E77" s="208"/>
      <c r="F77" s="188"/>
      <c r="G77" s="176">
        <v>0</v>
      </c>
      <c r="H77" s="176"/>
    </row>
    <row r="78" spans="1:8" ht="12.75">
      <c r="A78" s="208" t="s">
        <v>235</v>
      </c>
      <c r="B78" s="164" t="s">
        <v>236</v>
      </c>
      <c r="C78" s="168">
        <v>41</v>
      </c>
      <c r="D78" s="168">
        <v>260</v>
      </c>
      <c r="E78" s="208"/>
      <c r="F78" s="185"/>
      <c r="G78" s="176">
        <v>0</v>
      </c>
      <c r="H78" s="176"/>
    </row>
    <row r="79" spans="1:8" ht="12.75">
      <c r="A79" s="208" t="s">
        <v>237</v>
      </c>
      <c r="B79" s="164" t="s">
        <v>238</v>
      </c>
      <c r="C79" s="168">
        <v>0</v>
      </c>
      <c r="D79" s="168">
        <v>0</v>
      </c>
      <c r="E79" s="217" t="s">
        <v>239</v>
      </c>
      <c r="F79" s="181" t="s">
        <v>240</v>
      </c>
      <c r="G79" s="184">
        <f>G71+G74+G75+G76</f>
        <v>9205</v>
      </c>
      <c r="H79" s="184">
        <f>H71+H74+H75+H76</f>
        <v>11502</v>
      </c>
    </row>
    <row r="80" spans="1:8" ht="12.75">
      <c r="A80" s="208" t="s">
        <v>241</v>
      </c>
      <c r="B80" s="164" t="s">
        <v>242</v>
      </c>
      <c r="C80" s="168">
        <v>0</v>
      </c>
      <c r="D80" s="168">
        <v>0</v>
      </c>
      <c r="E80" s="208"/>
      <c r="F80" s="189"/>
      <c r="G80" s="176">
        <v>0</v>
      </c>
      <c r="H80" s="176"/>
    </row>
    <row r="81" spans="1:8" ht="12.75">
      <c r="A81" s="208" t="s">
        <v>243</v>
      </c>
      <c r="B81" s="164" t="s">
        <v>244</v>
      </c>
      <c r="C81" s="168">
        <v>41</v>
      </c>
      <c r="D81" s="168">
        <v>260</v>
      </c>
      <c r="E81" s="220"/>
      <c r="F81" s="190"/>
      <c r="G81" s="176">
        <v>0</v>
      </c>
      <c r="H81" s="176"/>
    </row>
    <row r="82" spans="1:8" ht="12.75">
      <c r="A82" s="208" t="s">
        <v>245</v>
      </c>
      <c r="B82" s="164" t="s">
        <v>246</v>
      </c>
      <c r="C82" s="168">
        <v>0</v>
      </c>
      <c r="D82" s="168">
        <v>0</v>
      </c>
      <c r="E82" s="216"/>
      <c r="F82" s="190"/>
      <c r="G82" s="176">
        <v>0</v>
      </c>
      <c r="H82" s="176"/>
    </row>
    <row r="83" spans="1:8" ht="12.75">
      <c r="A83" s="208" t="s">
        <v>130</v>
      </c>
      <c r="B83" s="164" t="s">
        <v>247</v>
      </c>
      <c r="C83" s="168">
        <v>0</v>
      </c>
      <c r="D83" s="168">
        <v>0</v>
      </c>
      <c r="E83" s="220"/>
      <c r="F83" s="190"/>
      <c r="G83" s="176">
        <v>0</v>
      </c>
      <c r="H83" s="176"/>
    </row>
    <row r="84" spans="1:8" ht="12.75">
      <c r="A84" s="211" t="s">
        <v>248</v>
      </c>
      <c r="B84" s="171" t="s">
        <v>249</v>
      </c>
      <c r="C84" s="168">
        <f>SUM(C79:C83)</f>
        <v>41</v>
      </c>
      <c r="D84" s="168">
        <f>SUM(D79:D83)</f>
        <v>260</v>
      </c>
      <c r="E84" s="216"/>
      <c r="F84" s="190"/>
      <c r="G84" s="176">
        <v>0</v>
      </c>
      <c r="H84" s="176"/>
    </row>
    <row r="85" spans="1:8" ht="12.75">
      <c r="A85" s="208"/>
      <c r="B85" s="171"/>
      <c r="C85" s="168">
        <v>0</v>
      </c>
      <c r="D85" s="168"/>
      <c r="E85" s="220"/>
      <c r="F85" s="190"/>
      <c r="G85" s="176">
        <v>0</v>
      </c>
      <c r="H85" s="176"/>
    </row>
    <row r="86" spans="1:8" ht="12.75">
      <c r="A86" s="208" t="s">
        <v>250</v>
      </c>
      <c r="B86" s="164"/>
      <c r="C86" s="168">
        <v>0</v>
      </c>
      <c r="D86" s="168"/>
      <c r="E86" s="216"/>
      <c r="F86" s="190"/>
      <c r="G86" s="176">
        <v>0</v>
      </c>
      <c r="H86" s="176"/>
    </row>
    <row r="87" spans="1:8" ht="12.75">
      <c r="A87" s="208" t="s">
        <v>251</v>
      </c>
      <c r="B87" s="164" t="s">
        <v>252</v>
      </c>
      <c r="C87" s="168">
        <v>48</v>
      </c>
      <c r="D87" s="168">
        <v>192</v>
      </c>
      <c r="E87" s="220"/>
      <c r="F87" s="190"/>
      <c r="G87" s="176">
        <v>0</v>
      </c>
      <c r="H87" s="176"/>
    </row>
    <row r="88" spans="1:8" ht="12.75">
      <c r="A88" s="208" t="s">
        <v>253</v>
      </c>
      <c r="B88" s="164" t="s">
        <v>254</v>
      </c>
      <c r="C88" s="168">
        <v>9206</v>
      </c>
      <c r="D88" s="168">
        <v>5808</v>
      </c>
      <c r="E88" s="216"/>
      <c r="F88" s="190"/>
      <c r="G88" s="176">
        <v>0</v>
      </c>
      <c r="H88" s="176"/>
    </row>
    <row r="89" spans="1:8" ht="12.75">
      <c r="A89" s="208" t="s">
        <v>255</v>
      </c>
      <c r="B89" s="164" t="s">
        <v>256</v>
      </c>
      <c r="C89" s="168">
        <v>116</v>
      </c>
      <c r="D89" s="168">
        <v>31</v>
      </c>
      <c r="E89" s="216"/>
      <c r="F89" s="190"/>
      <c r="G89" s="176">
        <v>0</v>
      </c>
      <c r="H89" s="176"/>
    </row>
    <row r="90" spans="1:8" ht="12.75">
      <c r="A90" s="208" t="s">
        <v>257</v>
      </c>
      <c r="B90" s="164" t="s">
        <v>258</v>
      </c>
      <c r="C90" s="168">
        <v>0</v>
      </c>
      <c r="D90" s="168">
        <v>0</v>
      </c>
      <c r="E90" s="216"/>
      <c r="F90" s="190"/>
      <c r="G90" s="176">
        <v>0</v>
      </c>
      <c r="H90" s="176"/>
    </row>
    <row r="91" spans="1:8" ht="12.75">
      <c r="A91" s="211" t="s">
        <v>259</v>
      </c>
      <c r="B91" s="171" t="s">
        <v>260</v>
      </c>
      <c r="C91" s="172">
        <f>SUM(C87:C90)</f>
        <v>9370</v>
      </c>
      <c r="D91" s="172">
        <f>SUM(D87:D90)</f>
        <v>6031</v>
      </c>
      <c r="E91" s="216"/>
      <c r="F91" s="190"/>
      <c r="G91" s="184">
        <v>0</v>
      </c>
      <c r="H91" s="184"/>
    </row>
    <row r="92" spans="1:8" ht="12.75">
      <c r="A92" s="211" t="s">
        <v>261</v>
      </c>
      <c r="B92" s="171" t="s">
        <v>262</v>
      </c>
      <c r="C92" s="172">
        <v>68</v>
      </c>
      <c r="D92" s="172">
        <v>144</v>
      </c>
      <c r="E92" s="216"/>
      <c r="F92" s="190"/>
      <c r="G92" s="184">
        <v>0</v>
      </c>
      <c r="H92" s="184"/>
    </row>
    <row r="93" spans="1:8" ht="12.75">
      <c r="A93" s="211" t="s">
        <v>263</v>
      </c>
      <c r="B93" s="171" t="s">
        <v>264</v>
      </c>
      <c r="C93" s="172">
        <f>C64+C75+C84+C91+C92</f>
        <v>36090</v>
      </c>
      <c r="D93" s="172">
        <f>D64+D75+D84+D91+D92</f>
        <v>38580</v>
      </c>
      <c r="E93" s="220"/>
      <c r="F93" s="190"/>
      <c r="G93" s="184">
        <v>0</v>
      </c>
      <c r="H93" s="184"/>
    </row>
    <row r="94" spans="1:8" ht="25.5">
      <c r="A94" s="211" t="s">
        <v>265</v>
      </c>
      <c r="B94" s="171" t="s">
        <v>266</v>
      </c>
      <c r="C94" s="174">
        <f>C55+C93</f>
        <v>79908</v>
      </c>
      <c r="D94" s="174">
        <f>D55+D93</f>
        <v>82332</v>
      </c>
      <c r="E94" s="221" t="s">
        <v>267</v>
      </c>
      <c r="F94" s="181" t="s">
        <v>268</v>
      </c>
      <c r="G94" s="182">
        <f>G36+G39+G55+G79</f>
        <v>79908</v>
      </c>
      <c r="H94" s="182">
        <f>H36+H39+H55+H79</f>
        <v>82332</v>
      </c>
    </row>
    <row r="95" spans="1:8" ht="12.75">
      <c r="A95" s="492" t="s">
        <v>269</v>
      </c>
      <c r="B95" s="492"/>
      <c r="C95" s="492"/>
      <c r="D95" s="492"/>
      <c r="E95" s="492"/>
      <c r="F95" s="492"/>
      <c r="G95" s="492"/>
      <c r="H95" s="492"/>
    </row>
    <row r="96" spans="1:8" ht="12.75">
      <c r="A96" s="222"/>
      <c r="B96" s="223"/>
      <c r="C96" s="224"/>
      <c r="D96" s="224"/>
      <c r="E96" s="225"/>
      <c r="F96" s="226"/>
      <c r="G96" s="227"/>
      <c r="H96" s="196"/>
    </row>
    <row r="97" spans="1:5" ht="12.75">
      <c r="A97" s="228" t="s">
        <v>879</v>
      </c>
      <c r="B97" s="228" t="s">
        <v>869</v>
      </c>
      <c r="D97" s="229"/>
      <c r="E97" s="228" t="s">
        <v>870</v>
      </c>
    </row>
    <row r="98" spans="1:5" ht="12.75" customHeight="1">
      <c r="A98" s="228"/>
      <c r="B98" s="494" t="s">
        <v>872</v>
      </c>
      <c r="C98" s="494"/>
      <c r="E98" s="467" t="s">
        <v>871</v>
      </c>
    </row>
    <row r="99" spans="1:5" ht="12.75">
      <c r="A99" s="228"/>
      <c r="C99" s="228"/>
      <c r="D99" s="229"/>
      <c r="E99" s="230"/>
    </row>
    <row r="100" spans="1:5" ht="12.75">
      <c r="A100" s="205"/>
      <c r="B100" s="205"/>
      <c r="C100" s="196"/>
      <c r="D100" s="196"/>
      <c r="E100" s="196"/>
    </row>
    <row r="102" ht="12.75">
      <c r="E102" s="231"/>
    </row>
    <row r="107" ht="12.75">
      <c r="E107" s="231"/>
    </row>
    <row r="109" ht="12.75">
      <c r="E109" s="231"/>
    </row>
    <row r="111" ht="12.75">
      <c r="E111" s="231"/>
    </row>
    <row r="113" ht="12.75">
      <c r="E113" s="231"/>
    </row>
    <row r="115" ht="12.75">
      <c r="E115" s="231"/>
    </row>
    <row r="117" ht="12.75">
      <c r="E117" s="231"/>
    </row>
    <row r="125" ht="12.75">
      <c r="E125" s="231"/>
    </row>
    <row r="127" ht="12.75">
      <c r="E127" s="231"/>
    </row>
    <row r="129" ht="12.75">
      <c r="E129" s="231"/>
    </row>
    <row r="131" ht="12.75">
      <c r="E131" s="231"/>
    </row>
    <row r="133" ht="12.75">
      <c r="E133" s="231"/>
    </row>
    <row r="135" ht="12.75">
      <c r="E135" s="231"/>
    </row>
    <row r="137" ht="12.75">
      <c r="E137" s="231"/>
    </row>
    <row r="139" ht="12.75">
      <c r="E139" s="231"/>
    </row>
    <row r="149" ht="12.75">
      <c r="E149" s="231"/>
    </row>
    <row r="151" ht="12.75">
      <c r="E151" s="231"/>
    </row>
    <row r="153" ht="12.75">
      <c r="E153" s="231"/>
    </row>
    <row r="155" ht="12.75">
      <c r="E155" s="231"/>
    </row>
    <row r="157" ht="12.75">
      <c r="E157" s="231"/>
    </row>
    <row r="165" ht="12.75">
      <c r="E165" s="231"/>
    </row>
    <row r="167" ht="12.75">
      <c r="E167" s="231"/>
    </row>
    <row r="169" ht="12.75">
      <c r="E169" s="231"/>
    </row>
    <row r="171" ht="12.75">
      <c r="E171" s="231"/>
    </row>
    <row r="175" ht="12.75">
      <c r="E175" s="231"/>
    </row>
  </sheetData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H26 G28:H94 C11:D94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workbookViewId="0" topLeftCell="A1">
      <selection activeCell="A2" sqref="A2:C2"/>
    </sheetView>
  </sheetViews>
  <sheetFormatPr defaultColWidth="9.140625" defaultRowHeight="12.75"/>
  <cols>
    <col min="1" max="1" width="46.140625" style="374" customWidth="1"/>
    <col min="2" max="2" width="10.7109375" style="374" customWidth="1"/>
    <col min="3" max="3" width="10.7109375" style="379" customWidth="1"/>
    <col min="4" max="4" width="11.57421875" style="379" customWidth="1"/>
    <col min="5" max="5" width="46.140625" style="374" customWidth="1"/>
    <col min="6" max="6" width="10.7109375" style="374" customWidth="1"/>
    <col min="7" max="7" width="10.7109375" style="379" customWidth="1"/>
    <col min="8" max="8" width="11.8515625" style="379" customWidth="1"/>
    <col min="9" max="16384" width="9.28125" style="367" customWidth="1"/>
  </cols>
  <sheetData>
    <row r="1" spans="1:8" ht="12.75">
      <c r="A1" s="367" t="s">
        <v>270</v>
      </c>
      <c r="B1" s="369"/>
      <c r="C1" s="369"/>
      <c r="D1" s="369"/>
      <c r="E1" s="369"/>
      <c r="F1" s="369"/>
      <c r="G1" s="369"/>
      <c r="H1" s="478" t="s">
        <v>271</v>
      </c>
    </row>
    <row r="2" spans="1:8" ht="19.5" customHeight="1">
      <c r="A2" s="495" t="s">
        <v>845</v>
      </c>
      <c r="B2" s="495"/>
      <c r="C2" s="495"/>
      <c r="D2" s="369"/>
      <c r="E2" s="369"/>
      <c r="F2" s="369"/>
      <c r="G2" s="369"/>
      <c r="H2" s="478" t="s">
        <v>867</v>
      </c>
    </row>
    <row r="3" spans="1:8" ht="30" customHeight="1">
      <c r="A3" s="367" t="s">
        <v>2</v>
      </c>
      <c r="B3" s="369"/>
      <c r="C3" s="369"/>
      <c r="D3" s="369"/>
      <c r="E3" s="369"/>
      <c r="F3" s="369"/>
      <c r="G3" s="369"/>
      <c r="H3" s="478"/>
    </row>
    <row r="4" spans="1:8" ht="17.25" customHeight="1">
      <c r="A4" s="367" t="s">
        <v>876</v>
      </c>
      <c r="B4" s="369"/>
      <c r="C4" s="369"/>
      <c r="D4" s="369"/>
      <c r="E4" s="369"/>
      <c r="F4" s="369"/>
      <c r="G4" s="369"/>
      <c r="H4" s="478" t="s">
        <v>272</v>
      </c>
    </row>
    <row r="5" spans="1:8" s="368" customFormat="1" ht="23.25" customHeight="1">
      <c r="A5" s="326" t="s">
        <v>273</v>
      </c>
      <c r="B5" s="327" t="s">
        <v>5</v>
      </c>
      <c r="C5" s="328" t="s">
        <v>6</v>
      </c>
      <c r="D5" s="329" t="s">
        <v>10</v>
      </c>
      <c r="E5" s="326" t="s">
        <v>274</v>
      </c>
      <c r="F5" s="330" t="s">
        <v>5</v>
      </c>
      <c r="G5" s="328" t="s">
        <v>6</v>
      </c>
      <c r="H5" s="328" t="s">
        <v>10</v>
      </c>
    </row>
    <row r="6" spans="1:8" s="369" customFormat="1" ht="12.75">
      <c r="A6" s="331" t="s">
        <v>11</v>
      </c>
      <c r="B6" s="332" t="s">
        <v>12</v>
      </c>
      <c r="C6" s="333">
        <v>1</v>
      </c>
      <c r="D6" s="333">
        <v>2</v>
      </c>
      <c r="E6" s="331" t="s">
        <v>11</v>
      </c>
      <c r="F6" s="163" t="s">
        <v>12</v>
      </c>
      <c r="G6" s="334">
        <v>1</v>
      </c>
      <c r="H6" s="334">
        <v>2</v>
      </c>
    </row>
    <row r="7" spans="1:8" ht="12.75">
      <c r="A7" s="335" t="s">
        <v>275</v>
      </c>
      <c r="B7" s="336"/>
      <c r="C7" s="232"/>
      <c r="D7" s="232"/>
      <c r="E7" s="335" t="s">
        <v>276</v>
      </c>
      <c r="F7" s="336"/>
      <c r="G7" s="337"/>
      <c r="H7" s="337"/>
    </row>
    <row r="8" spans="1:8" ht="12.75">
      <c r="A8" s="338" t="s">
        <v>277</v>
      </c>
      <c r="B8" s="336"/>
      <c r="C8" s="337"/>
      <c r="D8" s="337"/>
      <c r="E8" s="338" t="s">
        <v>278</v>
      </c>
      <c r="F8" s="336"/>
      <c r="G8" s="337"/>
      <c r="H8" s="337"/>
    </row>
    <row r="9" spans="1:8" ht="12.75">
      <c r="A9" s="336" t="s">
        <v>279</v>
      </c>
      <c r="B9" s="339" t="s">
        <v>280</v>
      </c>
      <c r="C9" s="345">
        <v>15897</v>
      </c>
      <c r="D9" s="345">
        <v>45860</v>
      </c>
      <c r="E9" s="340" t="s">
        <v>281</v>
      </c>
      <c r="F9" s="341" t="s">
        <v>282</v>
      </c>
      <c r="G9" s="345">
        <v>28777</v>
      </c>
      <c r="H9" s="345">
        <v>67654</v>
      </c>
    </row>
    <row r="10" spans="1:8" ht="12.75">
      <c r="A10" s="336" t="s">
        <v>283</v>
      </c>
      <c r="B10" s="339" t="s">
        <v>284</v>
      </c>
      <c r="C10" s="345">
        <v>3727</v>
      </c>
      <c r="D10" s="345">
        <v>7913</v>
      </c>
      <c r="E10" s="340" t="s">
        <v>285</v>
      </c>
      <c r="F10" s="341" t="s">
        <v>286</v>
      </c>
      <c r="G10" s="345">
        <v>75</v>
      </c>
      <c r="H10" s="345">
        <v>55</v>
      </c>
    </row>
    <row r="11" spans="1:8" ht="12.75">
      <c r="A11" s="336" t="s">
        <v>287</v>
      </c>
      <c r="B11" s="339" t="s">
        <v>288</v>
      </c>
      <c r="C11" s="345">
        <v>2001</v>
      </c>
      <c r="D11" s="345">
        <v>2299</v>
      </c>
      <c r="E11" s="340" t="s">
        <v>289</v>
      </c>
      <c r="F11" s="341" t="s">
        <v>290</v>
      </c>
      <c r="G11" s="345">
        <v>181</v>
      </c>
      <c r="H11" s="345">
        <v>558</v>
      </c>
    </row>
    <row r="12" spans="1:8" ht="12.75">
      <c r="A12" s="336" t="s">
        <v>291</v>
      </c>
      <c r="B12" s="339" t="s">
        <v>292</v>
      </c>
      <c r="C12" s="345">
        <v>4724</v>
      </c>
      <c r="D12" s="345">
        <v>8184</v>
      </c>
      <c r="E12" s="340" t="s">
        <v>75</v>
      </c>
      <c r="F12" s="341" t="s">
        <v>293</v>
      </c>
      <c r="G12" s="345">
        <v>558</v>
      </c>
      <c r="H12" s="345">
        <v>3424</v>
      </c>
    </row>
    <row r="13" spans="1:8" ht="12.75">
      <c r="A13" s="336" t="s">
        <v>294</v>
      </c>
      <c r="B13" s="339" t="s">
        <v>295</v>
      </c>
      <c r="C13" s="345">
        <v>909</v>
      </c>
      <c r="D13" s="345">
        <v>1697</v>
      </c>
      <c r="E13" s="342" t="s">
        <v>48</v>
      </c>
      <c r="F13" s="343" t="s">
        <v>296</v>
      </c>
      <c r="G13" s="232">
        <v>29591</v>
      </c>
      <c r="H13" s="337">
        <f>SUM(H9:H12)</f>
        <v>71691</v>
      </c>
    </row>
    <row r="14" spans="1:8" ht="25.5">
      <c r="A14" s="336" t="s">
        <v>297</v>
      </c>
      <c r="B14" s="339" t="s">
        <v>298</v>
      </c>
      <c r="C14" s="345">
        <v>558</v>
      </c>
      <c r="D14" s="345">
        <v>1161</v>
      </c>
      <c r="E14" s="340"/>
      <c r="F14" s="344"/>
      <c r="G14" s="337">
        <v>0</v>
      </c>
      <c r="H14" s="337">
        <v>0</v>
      </c>
    </row>
    <row r="15" spans="1:8" ht="23.25" customHeight="1">
      <c r="A15" s="336" t="s">
        <v>299</v>
      </c>
      <c r="B15" s="339" t="s">
        <v>300</v>
      </c>
      <c r="C15" s="345">
        <v>1592</v>
      </c>
      <c r="D15" s="345">
        <v>-702</v>
      </c>
      <c r="E15" s="233" t="s">
        <v>301</v>
      </c>
      <c r="F15" s="163" t="s">
        <v>302</v>
      </c>
      <c r="G15" s="235">
        <v>184</v>
      </c>
      <c r="H15" s="235">
        <v>43</v>
      </c>
    </row>
    <row r="16" spans="1:8" ht="12.75">
      <c r="A16" s="336" t="s">
        <v>303</v>
      </c>
      <c r="B16" s="339" t="s">
        <v>304</v>
      </c>
      <c r="C16" s="345">
        <v>3</v>
      </c>
      <c r="D16" s="345">
        <v>-297</v>
      </c>
      <c r="E16" s="340" t="s">
        <v>305</v>
      </c>
      <c r="F16" s="344" t="s">
        <v>306</v>
      </c>
      <c r="G16" s="380">
        <v>182</v>
      </c>
      <c r="H16" s="380">
        <v>4</v>
      </c>
    </row>
    <row r="17" spans="1:8" ht="12.75">
      <c r="A17" s="346" t="s">
        <v>307</v>
      </c>
      <c r="B17" s="339" t="s">
        <v>308</v>
      </c>
      <c r="C17" s="345">
        <v>0</v>
      </c>
      <c r="D17" s="345">
        <v>0</v>
      </c>
      <c r="E17" s="233"/>
      <c r="F17" s="336"/>
      <c r="G17" s="337">
        <v>0</v>
      </c>
      <c r="H17" s="337">
        <v>0</v>
      </c>
    </row>
    <row r="18" spans="1:8" ht="12.75">
      <c r="A18" s="346" t="s">
        <v>309</v>
      </c>
      <c r="B18" s="339" t="s">
        <v>310</v>
      </c>
      <c r="C18" s="345">
        <v>260</v>
      </c>
      <c r="D18" s="345">
        <v>300</v>
      </c>
      <c r="E18" s="233" t="s">
        <v>311</v>
      </c>
      <c r="F18" s="336"/>
      <c r="G18" s="337">
        <v>0</v>
      </c>
      <c r="H18" s="337">
        <v>0</v>
      </c>
    </row>
    <row r="19" spans="1:8" ht="12.75">
      <c r="A19" s="347" t="s">
        <v>48</v>
      </c>
      <c r="B19" s="234" t="s">
        <v>312</v>
      </c>
      <c r="C19" s="232">
        <v>29411</v>
      </c>
      <c r="D19" s="337">
        <f>SUM(D9:D18)-D18</f>
        <v>66115</v>
      </c>
      <c r="E19" s="340" t="s">
        <v>313</v>
      </c>
      <c r="F19" s="344" t="s">
        <v>314</v>
      </c>
      <c r="G19" s="345">
        <v>471</v>
      </c>
      <c r="H19" s="345">
        <v>260</v>
      </c>
    </row>
    <row r="20" spans="1:8" ht="12.75">
      <c r="A20" s="338"/>
      <c r="B20" s="339"/>
      <c r="C20" s="337"/>
      <c r="D20" s="337"/>
      <c r="E20" s="348" t="s">
        <v>315</v>
      </c>
      <c r="F20" s="344" t="s">
        <v>316</v>
      </c>
      <c r="G20" s="345">
        <v>341</v>
      </c>
      <c r="H20" s="345">
        <v>576</v>
      </c>
    </row>
    <row r="21" spans="1:8" ht="25.5">
      <c r="A21" s="338" t="s">
        <v>317</v>
      </c>
      <c r="B21" s="349"/>
      <c r="C21" s="337"/>
      <c r="D21" s="337"/>
      <c r="E21" s="340" t="s">
        <v>318</v>
      </c>
      <c r="F21" s="344" t="s">
        <v>319</v>
      </c>
      <c r="G21" s="345">
        <v>15</v>
      </c>
      <c r="H21" s="345">
        <v>3</v>
      </c>
    </row>
    <row r="22" spans="1:8" ht="25.5">
      <c r="A22" s="336" t="s">
        <v>320</v>
      </c>
      <c r="B22" s="349" t="s">
        <v>321</v>
      </c>
      <c r="C22" s="345">
        <v>44</v>
      </c>
      <c r="D22" s="345">
        <v>250</v>
      </c>
      <c r="E22" s="340" t="s">
        <v>322</v>
      </c>
      <c r="F22" s="344" t="s">
        <v>323</v>
      </c>
      <c r="G22" s="345">
        <v>61</v>
      </c>
      <c r="H22" s="345">
        <v>52</v>
      </c>
    </row>
    <row r="23" spans="1:8" ht="25.5">
      <c r="A23" s="336" t="s">
        <v>324</v>
      </c>
      <c r="B23" s="349" t="s">
        <v>325</v>
      </c>
      <c r="C23" s="345">
        <v>0</v>
      </c>
      <c r="D23" s="345">
        <v>0</v>
      </c>
      <c r="E23" s="340" t="s">
        <v>326</v>
      </c>
      <c r="F23" s="344" t="s">
        <v>327</v>
      </c>
      <c r="G23" s="345">
        <v>0</v>
      </c>
      <c r="H23" s="345">
        <v>1</v>
      </c>
    </row>
    <row r="24" spans="1:8" ht="25.5">
      <c r="A24" s="336" t="s">
        <v>328</v>
      </c>
      <c r="B24" s="349" t="s">
        <v>329</v>
      </c>
      <c r="C24" s="345">
        <v>51</v>
      </c>
      <c r="D24" s="345">
        <v>93</v>
      </c>
      <c r="E24" s="342" t="s">
        <v>100</v>
      </c>
      <c r="F24" s="163" t="s">
        <v>330</v>
      </c>
      <c r="G24" s="235">
        <v>888</v>
      </c>
      <c r="H24" s="235">
        <v>892</v>
      </c>
    </row>
    <row r="25" spans="1:8" ht="12.75">
      <c r="A25" s="336" t="s">
        <v>75</v>
      </c>
      <c r="B25" s="349" t="s">
        <v>331</v>
      </c>
      <c r="C25" s="345">
        <v>50</v>
      </c>
      <c r="D25" s="345">
        <v>92</v>
      </c>
      <c r="E25" s="348"/>
      <c r="F25" s="336"/>
      <c r="G25" s="337">
        <v>0</v>
      </c>
      <c r="H25" s="337">
        <v>0</v>
      </c>
    </row>
    <row r="26" spans="1:8" ht="12.75">
      <c r="A26" s="347" t="s">
        <v>73</v>
      </c>
      <c r="B26" s="349" t="s">
        <v>332</v>
      </c>
      <c r="C26" s="232">
        <v>145</v>
      </c>
      <c r="D26" s="232">
        <v>435</v>
      </c>
      <c r="E26" s="340"/>
      <c r="F26" s="336"/>
      <c r="G26" s="337">
        <v>0</v>
      </c>
      <c r="H26" s="337">
        <v>0</v>
      </c>
    </row>
    <row r="27" spans="1:8" ht="12.75">
      <c r="A27" s="347"/>
      <c r="B27" s="349"/>
      <c r="C27" s="337">
        <v>0</v>
      </c>
      <c r="D27" s="337">
        <v>0</v>
      </c>
      <c r="E27" s="340"/>
      <c r="F27" s="336"/>
      <c r="G27" s="337">
        <v>0</v>
      </c>
      <c r="H27" s="337">
        <v>0</v>
      </c>
    </row>
    <row r="28" spans="1:8" ht="12.75">
      <c r="A28" s="335" t="s">
        <v>333</v>
      </c>
      <c r="B28" s="349" t="s">
        <v>334</v>
      </c>
      <c r="C28" s="232">
        <v>29556</v>
      </c>
      <c r="D28" s="337">
        <f>D26+D19</f>
        <v>66550</v>
      </c>
      <c r="E28" s="350" t="s">
        <v>335</v>
      </c>
      <c r="F28" s="163" t="s">
        <v>336</v>
      </c>
      <c r="G28" s="232">
        <v>30663</v>
      </c>
      <c r="H28" s="337">
        <f>H24+H15+H13</f>
        <v>72626</v>
      </c>
    </row>
    <row r="29" spans="1:8" ht="12.75">
      <c r="A29" s="335"/>
      <c r="B29" s="349"/>
      <c r="C29" s="337">
        <v>0</v>
      </c>
      <c r="D29" s="337">
        <v>0</v>
      </c>
      <c r="E29" s="350"/>
      <c r="F29" s="344"/>
      <c r="G29" s="337">
        <v>0</v>
      </c>
      <c r="H29" s="337">
        <v>0</v>
      </c>
    </row>
    <row r="30" spans="1:8" ht="12.75">
      <c r="A30" s="335" t="s">
        <v>337</v>
      </c>
      <c r="B30" s="349" t="s">
        <v>338</v>
      </c>
      <c r="C30" s="232">
        <v>1107</v>
      </c>
      <c r="D30" s="337">
        <f>H28-D28</f>
        <v>6076</v>
      </c>
      <c r="E30" s="350" t="s">
        <v>339</v>
      </c>
      <c r="F30" s="163" t="s">
        <v>340</v>
      </c>
      <c r="G30" s="337">
        <v>0</v>
      </c>
      <c r="H30" s="337">
        <v>0</v>
      </c>
    </row>
    <row r="31" spans="1:8" ht="38.25">
      <c r="A31" s="233" t="s">
        <v>341</v>
      </c>
      <c r="B31" s="349" t="s">
        <v>342</v>
      </c>
      <c r="C31" s="345">
        <v>87</v>
      </c>
      <c r="D31" s="345">
        <v>0</v>
      </c>
      <c r="E31" s="351" t="s">
        <v>343</v>
      </c>
      <c r="F31" s="344" t="s">
        <v>344</v>
      </c>
      <c r="G31" s="345">
        <v>107</v>
      </c>
      <c r="H31" s="345">
        <v>2139</v>
      </c>
    </row>
    <row r="32" spans="1:8" ht="12.75">
      <c r="A32" s="338" t="s">
        <v>345</v>
      </c>
      <c r="B32" s="349" t="s">
        <v>346</v>
      </c>
      <c r="C32" s="345">
        <v>0</v>
      </c>
      <c r="D32" s="345">
        <v>0</v>
      </c>
      <c r="E32" s="233" t="s">
        <v>347</v>
      </c>
      <c r="F32" s="344" t="s">
        <v>348</v>
      </c>
      <c r="G32" s="345">
        <v>1</v>
      </c>
      <c r="H32" s="345">
        <v>0</v>
      </c>
    </row>
    <row r="33" spans="1:8" ht="12.75">
      <c r="A33" s="352" t="s">
        <v>349</v>
      </c>
      <c r="B33" s="349" t="s">
        <v>350</v>
      </c>
      <c r="C33" s="232">
        <v>29643</v>
      </c>
      <c r="D33" s="337">
        <f>D28+D31+D32</f>
        <v>66550</v>
      </c>
      <c r="E33" s="350" t="s">
        <v>351</v>
      </c>
      <c r="F33" s="163" t="s">
        <v>352</v>
      </c>
      <c r="G33" s="232">
        <v>30771</v>
      </c>
      <c r="H33" s="337">
        <f>H28+H31+H32</f>
        <v>74765</v>
      </c>
    </row>
    <row r="34" spans="1:8" ht="12.75">
      <c r="A34" s="352" t="s">
        <v>353</v>
      </c>
      <c r="B34" s="349" t="s">
        <v>354</v>
      </c>
      <c r="C34" s="232">
        <v>1128</v>
      </c>
      <c r="D34" s="337">
        <f>H33-D33</f>
        <v>8215</v>
      </c>
      <c r="E34" s="353" t="s">
        <v>355</v>
      </c>
      <c r="F34" s="163" t="s">
        <v>356</v>
      </c>
      <c r="G34" s="337">
        <v>0</v>
      </c>
      <c r="H34" s="337">
        <v>0</v>
      </c>
    </row>
    <row r="35" spans="1:8" ht="12.75">
      <c r="A35" s="338" t="s">
        <v>357</v>
      </c>
      <c r="B35" s="349" t="s">
        <v>358</v>
      </c>
      <c r="C35" s="380">
        <v>168</v>
      </c>
      <c r="D35" s="380">
        <v>486</v>
      </c>
      <c r="E35" s="354"/>
      <c r="F35" s="336"/>
      <c r="G35" s="337">
        <v>0</v>
      </c>
      <c r="H35" s="337">
        <v>0</v>
      </c>
    </row>
    <row r="36" spans="1:8" ht="25.5">
      <c r="A36" s="355" t="s">
        <v>359</v>
      </c>
      <c r="B36" s="349" t="s">
        <v>360</v>
      </c>
      <c r="C36" s="380">
        <v>168</v>
      </c>
      <c r="D36" s="380">
        <v>486</v>
      </c>
      <c r="E36" s="354"/>
      <c r="F36" s="336"/>
      <c r="G36" s="337">
        <v>0</v>
      </c>
      <c r="H36" s="337">
        <v>0</v>
      </c>
    </row>
    <row r="37" spans="1:8" ht="25.5">
      <c r="A37" s="355" t="s">
        <v>361</v>
      </c>
      <c r="B37" s="356" t="s">
        <v>362</v>
      </c>
      <c r="C37" s="345">
        <v>0</v>
      </c>
      <c r="D37" s="345">
        <v>0</v>
      </c>
      <c r="E37" s="354"/>
      <c r="F37" s="357"/>
      <c r="G37" s="337">
        <v>0</v>
      </c>
      <c r="H37" s="337">
        <v>0</v>
      </c>
    </row>
    <row r="38" spans="1:8" ht="12.75">
      <c r="A38" s="336" t="s">
        <v>363</v>
      </c>
      <c r="B38" s="356" t="s">
        <v>364</v>
      </c>
      <c r="C38" s="345">
        <v>0</v>
      </c>
      <c r="D38" s="345">
        <v>0</v>
      </c>
      <c r="E38" s="354"/>
      <c r="F38" s="357"/>
      <c r="G38" s="337">
        <v>0</v>
      </c>
      <c r="H38" s="337">
        <v>0</v>
      </c>
    </row>
    <row r="39" spans="1:8" ht="12.75">
      <c r="A39" s="358" t="s">
        <v>365</v>
      </c>
      <c r="B39" s="341" t="s">
        <v>366</v>
      </c>
      <c r="C39" s="359">
        <v>960</v>
      </c>
      <c r="D39" s="359">
        <f>D34-D35</f>
        <v>7729</v>
      </c>
      <c r="E39" s="360" t="s">
        <v>367</v>
      </c>
      <c r="F39" s="361" t="s">
        <v>368</v>
      </c>
      <c r="G39" s="232">
        <v>0</v>
      </c>
      <c r="H39" s="232">
        <v>0</v>
      </c>
    </row>
    <row r="40" spans="1:8" ht="12.75">
      <c r="A40" s="335" t="s">
        <v>369</v>
      </c>
      <c r="B40" s="332" t="s">
        <v>370</v>
      </c>
      <c r="C40" s="345">
        <v>490</v>
      </c>
      <c r="D40" s="345">
        <v>2670</v>
      </c>
      <c r="E40" s="350" t="s">
        <v>369</v>
      </c>
      <c r="F40" s="361" t="s">
        <v>371</v>
      </c>
      <c r="G40" s="235">
        <v>0</v>
      </c>
      <c r="H40" s="235">
        <v>0</v>
      </c>
    </row>
    <row r="41" spans="1:8" ht="18" customHeight="1">
      <c r="A41" s="335" t="s">
        <v>372</v>
      </c>
      <c r="B41" s="344" t="s">
        <v>373</v>
      </c>
      <c r="C41" s="232">
        <v>470</v>
      </c>
      <c r="D41" s="232">
        <f>D39-D40</f>
        <v>5059</v>
      </c>
      <c r="E41" s="350" t="s">
        <v>374</v>
      </c>
      <c r="F41" s="361" t="s">
        <v>375</v>
      </c>
      <c r="G41" s="232">
        <v>0</v>
      </c>
      <c r="H41" s="232">
        <v>0</v>
      </c>
    </row>
    <row r="42" spans="1:8" ht="12.75">
      <c r="A42" s="352" t="s">
        <v>376</v>
      </c>
      <c r="B42" s="344" t="s">
        <v>377</v>
      </c>
      <c r="C42" s="232">
        <v>30771</v>
      </c>
      <c r="D42" s="337">
        <f>D33+D35+D39</f>
        <v>74765</v>
      </c>
      <c r="E42" s="353" t="s">
        <v>378</v>
      </c>
      <c r="F42" s="343" t="s">
        <v>379</v>
      </c>
      <c r="G42" s="345">
        <v>30771</v>
      </c>
      <c r="H42" s="337">
        <f>H33+H39</f>
        <v>74765</v>
      </c>
    </row>
    <row r="43" spans="1:8" ht="12.75">
      <c r="A43" s="370"/>
      <c r="B43" s="371"/>
      <c r="C43" s="372"/>
      <c r="D43" s="372"/>
      <c r="E43" s="370"/>
      <c r="F43" s="373"/>
      <c r="G43" s="372"/>
      <c r="H43" s="372"/>
    </row>
    <row r="44" spans="1:8" ht="12.75">
      <c r="A44" s="375"/>
      <c r="B44" s="325"/>
      <c r="C44" s="376"/>
      <c r="D44" s="376"/>
      <c r="E44" s="377"/>
      <c r="F44" s="325"/>
      <c r="G44" s="376"/>
      <c r="H44" s="376"/>
    </row>
    <row r="45" spans="1:8" ht="12.75">
      <c r="A45" s="228"/>
      <c r="B45" s="228" t="s">
        <v>869</v>
      </c>
      <c r="D45" s="229"/>
      <c r="E45" s="228" t="s">
        <v>870</v>
      </c>
      <c r="F45" s="325"/>
      <c r="G45" s="378"/>
      <c r="H45" s="378"/>
    </row>
    <row r="46" spans="1:8" ht="12.75" customHeight="1">
      <c r="A46" s="228"/>
      <c r="B46" s="494" t="s">
        <v>872</v>
      </c>
      <c r="C46" s="494"/>
      <c r="E46" s="467" t="s">
        <v>871</v>
      </c>
      <c r="F46" s="325"/>
      <c r="G46" s="378"/>
      <c r="H46" s="378"/>
    </row>
  </sheetData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:H16 G40:H40 C9:D14 C35:D36 C31:D32 G19:H23 C22:D25 C40:D40 C38:D38 G31:H32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workbookViewId="0" topLeftCell="A1">
      <selection activeCell="A4" sqref="A4"/>
    </sheetView>
  </sheetViews>
  <sheetFormatPr defaultColWidth="9.140625" defaultRowHeight="12.75"/>
  <cols>
    <col min="1" max="1" width="78.28125" style="138" customWidth="1"/>
    <col min="2" max="2" width="10.421875" style="138" customWidth="1"/>
    <col min="3" max="4" width="21.00390625" style="137" customWidth="1"/>
    <col min="5" max="16384" width="9.28125" style="138" customWidth="1"/>
  </cols>
  <sheetData>
    <row r="1" spans="1:4" ht="14.25">
      <c r="A1" s="136"/>
      <c r="B1" s="136"/>
      <c r="C1" s="496" t="s">
        <v>380</v>
      </c>
      <c r="D1" s="496"/>
    </row>
    <row r="2" spans="1:4" ht="15">
      <c r="A2" s="139" t="s">
        <v>381</v>
      </c>
      <c r="B2" s="139"/>
      <c r="C2" s="480"/>
      <c r="D2" s="480"/>
    </row>
    <row r="3" spans="1:4" ht="15">
      <c r="A3" s="140"/>
      <c r="B3" s="140"/>
      <c r="C3" s="480"/>
      <c r="D3" s="480"/>
    </row>
    <row r="4" spans="1:4" ht="20.25" customHeight="1">
      <c r="A4" s="468" t="s">
        <v>859</v>
      </c>
      <c r="B4" s="141"/>
      <c r="C4" s="480"/>
      <c r="D4" s="480" t="s">
        <v>867</v>
      </c>
    </row>
    <row r="5" spans="1:4" ht="15">
      <c r="A5" s="363" t="s">
        <v>382</v>
      </c>
      <c r="B5" s="141"/>
      <c r="C5" s="480"/>
      <c r="D5" s="480"/>
    </row>
    <row r="6" spans="1:4" ht="15">
      <c r="A6" s="363" t="s">
        <v>875</v>
      </c>
      <c r="B6" s="141"/>
      <c r="C6" s="480"/>
      <c r="D6" s="480" t="s">
        <v>272</v>
      </c>
    </row>
    <row r="7" spans="1:4" ht="33.75" customHeight="1">
      <c r="A7" s="364" t="s">
        <v>383</v>
      </c>
      <c r="B7" s="364" t="s">
        <v>5</v>
      </c>
      <c r="C7" s="365" t="s">
        <v>6</v>
      </c>
      <c r="D7" s="365" t="s">
        <v>10</v>
      </c>
    </row>
    <row r="8" spans="1:4" s="483" customFormat="1" ht="12">
      <c r="A8" s="481" t="s">
        <v>11</v>
      </c>
      <c r="B8" s="481"/>
      <c r="C8" s="482">
        <v>1</v>
      </c>
      <c r="D8" s="482">
        <v>2</v>
      </c>
    </row>
    <row r="9" spans="1:4" ht="18" customHeight="1">
      <c r="A9" s="143" t="s">
        <v>384</v>
      </c>
      <c r="B9" s="143"/>
      <c r="C9" s="144"/>
      <c r="D9" s="144"/>
    </row>
    <row r="10" spans="1:4" ht="15.75" customHeight="1">
      <c r="A10" s="153" t="s">
        <v>385</v>
      </c>
      <c r="B10" s="146" t="s">
        <v>386</v>
      </c>
      <c r="C10" s="147">
        <v>33391</v>
      </c>
      <c r="D10" s="147">
        <v>72125</v>
      </c>
    </row>
    <row r="11" spans="1:4" ht="15.75" customHeight="1">
      <c r="A11" s="153" t="s">
        <v>387</v>
      </c>
      <c r="B11" s="146" t="s">
        <v>388</v>
      </c>
      <c r="C11" s="147">
        <v>-18286</v>
      </c>
      <c r="D11" s="147">
        <v>-53484</v>
      </c>
    </row>
    <row r="12" spans="1:4" ht="27.75" customHeight="1">
      <c r="A12" s="486" t="s">
        <v>389</v>
      </c>
      <c r="B12" s="146" t="s">
        <v>390</v>
      </c>
      <c r="C12" s="147">
        <v>233</v>
      </c>
      <c r="D12" s="147">
        <v>-70</v>
      </c>
    </row>
    <row r="13" spans="1:4" ht="15.75" customHeight="1">
      <c r="A13" s="153" t="s">
        <v>391</v>
      </c>
      <c r="B13" s="146" t="s">
        <v>392</v>
      </c>
      <c r="C13" s="147">
        <v>-5700</v>
      </c>
      <c r="D13" s="147">
        <v>-8649</v>
      </c>
    </row>
    <row r="14" spans="1:4" ht="15.75" customHeight="1">
      <c r="A14" s="153" t="s">
        <v>393</v>
      </c>
      <c r="B14" s="146" t="s">
        <v>394</v>
      </c>
      <c r="C14" s="147">
        <v>241</v>
      </c>
      <c r="D14" s="147">
        <v>3207</v>
      </c>
    </row>
    <row r="15" spans="1:4" ht="15.75" customHeight="1">
      <c r="A15" s="154" t="s">
        <v>395</v>
      </c>
      <c r="B15" s="146" t="s">
        <v>396</v>
      </c>
      <c r="C15" s="147">
        <v>-288</v>
      </c>
      <c r="D15" s="147">
        <v>-820</v>
      </c>
    </row>
    <row r="16" spans="1:4" ht="15.75" customHeight="1">
      <c r="A16" s="153" t="s">
        <v>397</v>
      </c>
      <c r="B16" s="146" t="s">
        <v>398</v>
      </c>
      <c r="C16" s="147">
        <v>116</v>
      </c>
      <c r="D16" s="147">
        <v>9</v>
      </c>
    </row>
    <row r="17" spans="1:4" ht="27" customHeight="1">
      <c r="A17" s="153" t="s">
        <v>399</v>
      </c>
      <c r="B17" s="146" t="s">
        <v>400</v>
      </c>
      <c r="C17" s="147">
        <v>0</v>
      </c>
      <c r="D17" s="147">
        <v>-218</v>
      </c>
    </row>
    <row r="18" spans="1:4" ht="15.75" customHeight="1">
      <c r="A18" s="154" t="s">
        <v>401</v>
      </c>
      <c r="B18" s="148" t="s">
        <v>402</v>
      </c>
      <c r="C18" s="147">
        <v>-19</v>
      </c>
      <c r="D18" s="147">
        <v>-50</v>
      </c>
    </row>
    <row r="19" spans="1:4" ht="15.75" customHeight="1">
      <c r="A19" s="153" t="s">
        <v>403</v>
      </c>
      <c r="B19" s="146" t="s">
        <v>404</v>
      </c>
      <c r="C19" s="382">
        <v>-3606</v>
      </c>
      <c r="D19" s="382">
        <v>-8535</v>
      </c>
    </row>
    <row r="20" spans="1:4" s="142" customFormat="1" ht="18" customHeight="1">
      <c r="A20" s="149" t="s">
        <v>405</v>
      </c>
      <c r="B20" s="150" t="s">
        <v>406</v>
      </c>
      <c r="C20" s="151">
        <f>SUM(C10:C19)</f>
        <v>6082</v>
      </c>
      <c r="D20" s="151">
        <f>SUM(D10:D19)</f>
        <v>3515</v>
      </c>
    </row>
    <row r="21" spans="1:4" ht="18" customHeight="1">
      <c r="A21" s="143" t="s">
        <v>407</v>
      </c>
      <c r="B21" s="152"/>
      <c r="C21" s="147"/>
      <c r="D21" s="147"/>
    </row>
    <row r="22" spans="1:4" ht="15.75" customHeight="1">
      <c r="A22" s="153" t="s">
        <v>408</v>
      </c>
      <c r="B22" s="146" t="s">
        <v>409</v>
      </c>
      <c r="C22" s="147">
        <v>-1444</v>
      </c>
      <c r="D22" s="147">
        <v>-2415</v>
      </c>
    </row>
    <row r="23" spans="1:4" ht="15.75" customHeight="1">
      <c r="A23" s="153" t="s">
        <v>410</v>
      </c>
      <c r="B23" s="146" t="s">
        <v>411</v>
      </c>
      <c r="C23" s="147">
        <v>0</v>
      </c>
      <c r="D23" s="147">
        <v>48</v>
      </c>
    </row>
    <row r="24" spans="1:4" ht="15.75" customHeight="1">
      <c r="A24" s="153" t="s">
        <v>412</v>
      </c>
      <c r="B24" s="146" t="s">
        <v>413</v>
      </c>
      <c r="C24" s="147">
        <v>-950</v>
      </c>
      <c r="D24" s="147">
        <v>-1930</v>
      </c>
    </row>
    <row r="25" spans="1:4" ht="15.75" customHeight="1">
      <c r="A25" s="153" t="s">
        <v>414</v>
      </c>
      <c r="B25" s="146" t="s">
        <v>415</v>
      </c>
      <c r="C25" s="147">
        <v>300</v>
      </c>
      <c r="D25" s="147">
        <v>800</v>
      </c>
    </row>
    <row r="26" spans="1:4" ht="15.75" customHeight="1">
      <c r="A26" s="153" t="s">
        <v>416</v>
      </c>
      <c r="B26" s="146" t="s">
        <v>417</v>
      </c>
      <c r="C26" s="147">
        <v>148</v>
      </c>
      <c r="D26" s="147">
        <v>80</v>
      </c>
    </row>
    <row r="27" spans="1:4" ht="15.75" customHeight="1">
      <c r="A27" s="153" t="s">
        <v>418</v>
      </c>
      <c r="B27" s="146" t="s">
        <v>419</v>
      </c>
      <c r="C27" s="147">
        <v>-99</v>
      </c>
      <c r="D27" s="147">
        <v>0</v>
      </c>
    </row>
    <row r="28" spans="1:4" ht="15.75" customHeight="1">
      <c r="A28" s="153" t="s">
        <v>420</v>
      </c>
      <c r="B28" s="146" t="s">
        <v>421</v>
      </c>
      <c r="C28" s="147">
        <v>0</v>
      </c>
      <c r="D28" s="147">
        <v>0</v>
      </c>
    </row>
    <row r="29" spans="1:4" ht="15.75" customHeight="1">
      <c r="A29" s="153" t="s">
        <v>422</v>
      </c>
      <c r="B29" s="146" t="s">
        <v>423</v>
      </c>
      <c r="C29" s="147">
        <v>199</v>
      </c>
      <c r="D29" s="147">
        <v>216</v>
      </c>
    </row>
    <row r="30" spans="1:4" ht="15.75" customHeight="1">
      <c r="A30" s="153" t="s">
        <v>401</v>
      </c>
      <c r="B30" s="146" t="s">
        <v>424</v>
      </c>
      <c r="C30" s="147">
        <v>0</v>
      </c>
      <c r="D30" s="147">
        <v>0</v>
      </c>
    </row>
    <row r="31" spans="1:4" ht="15.75" customHeight="1">
      <c r="A31" s="153" t="s">
        <v>425</v>
      </c>
      <c r="B31" s="146" t="s">
        <v>426</v>
      </c>
      <c r="C31" s="382">
        <v>46</v>
      </c>
      <c r="D31" s="382">
        <v>0</v>
      </c>
    </row>
    <row r="32" spans="1:4" s="142" customFormat="1" ht="18" customHeight="1">
      <c r="A32" s="149" t="s">
        <v>427</v>
      </c>
      <c r="B32" s="150" t="s">
        <v>428</v>
      </c>
      <c r="C32" s="151">
        <f>SUM(C22:C31)</f>
        <v>-1800</v>
      </c>
      <c r="D32" s="151">
        <f>SUM(D22:D31)</f>
        <v>-3201</v>
      </c>
    </row>
    <row r="33" spans="1:4" ht="18" customHeight="1">
      <c r="A33" s="143" t="s">
        <v>429</v>
      </c>
      <c r="B33" s="152"/>
      <c r="C33" s="147"/>
      <c r="D33" s="147"/>
    </row>
    <row r="34" spans="1:4" ht="15.75" customHeight="1">
      <c r="A34" s="153" t="s">
        <v>430</v>
      </c>
      <c r="B34" s="146" t="s">
        <v>431</v>
      </c>
      <c r="C34" s="147">
        <v>0</v>
      </c>
      <c r="D34" s="147">
        <v>0</v>
      </c>
    </row>
    <row r="35" spans="1:4" ht="15.75" customHeight="1">
      <c r="A35" s="154" t="s">
        <v>432</v>
      </c>
      <c r="B35" s="146" t="s">
        <v>433</v>
      </c>
      <c r="C35" s="147">
        <v>-129</v>
      </c>
      <c r="D35" s="147">
        <v>0</v>
      </c>
    </row>
    <row r="36" spans="1:4" ht="15.75" customHeight="1">
      <c r="A36" s="153" t="s">
        <v>434</v>
      </c>
      <c r="B36" s="146" t="s">
        <v>435</v>
      </c>
      <c r="C36" s="147">
        <v>844</v>
      </c>
      <c r="D36" s="147">
        <v>2724</v>
      </c>
    </row>
    <row r="37" spans="1:4" ht="15.75" customHeight="1">
      <c r="A37" s="153" t="s">
        <v>436</v>
      </c>
      <c r="B37" s="146" t="s">
        <v>437</v>
      </c>
      <c r="C37" s="147">
        <v>-1513</v>
      </c>
      <c r="D37" s="147">
        <v>-3043</v>
      </c>
    </row>
    <row r="38" spans="1:4" ht="15.75" customHeight="1">
      <c r="A38" s="153" t="s">
        <v>438</v>
      </c>
      <c r="B38" s="146" t="s">
        <v>439</v>
      </c>
      <c r="C38" s="147">
        <v>-39</v>
      </c>
      <c r="D38" s="147">
        <v>-87</v>
      </c>
    </row>
    <row r="39" spans="1:4" ht="15.75" customHeight="1">
      <c r="A39" s="153" t="s">
        <v>440</v>
      </c>
      <c r="B39" s="146" t="s">
        <v>441</v>
      </c>
      <c r="C39" s="147">
        <v>117</v>
      </c>
      <c r="D39" s="147">
        <v>-13</v>
      </c>
    </row>
    <row r="40" spans="1:4" ht="15.75" customHeight="1">
      <c r="A40" s="153" t="s">
        <v>442</v>
      </c>
      <c r="B40" s="146" t="s">
        <v>443</v>
      </c>
      <c r="C40" s="147">
        <v>-191</v>
      </c>
      <c r="D40" s="147">
        <v>-158</v>
      </c>
    </row>
    <row r="41" spans="1:4" ht="15.75" customHeight="1">
      <c r="A41" s="153" t="s">
        <v>444</v>
      </c>
      <c r="B41" s="146" t="s">
        <v>445</v>
      </c>
      <c r="C41" s="477">
        <v>-32</v>
      </c>
      <c r="D41" s="382">
        <v>-42</v>
      </c>
    </row>
    <row r="42" spans="1:4" s="142" customFormat="1" ht="15.75" customHeight="1">
      <c r="A42" s="149" t="s">
        <v>446</v>
      </c>
      <c r="B42" s="150" t="s">
        <v>447</v>
      </c>
      <c r="C42" s="151">
        <f>SUM(C34:C41)</f>
        <v>-943</v>
      </c>
      <c r="D42" s="151">
        <f>SUM(D34:D41)</f>
        <v>-619</v>
      </c>
    </row>
    <row r="43" spans="1:4" s="142" customFormat="1" ht="15.75" customHeight="1">
      <c r="A43" s="155" t="s">
        <v>448</v>
      </c>
      <c r="B43" s="150" t="s">
        <v>449</v>
      </c>
      <c r="C43" s="151">
        <f>C20+C32+C42</f>
        <v>3339</v>
      </c>
      <c r="D43" s="151">
        <f>D20+D32+D42</f>
        <v>-305</v>
      </c>
    </row>
    <row r="44" spans="1:4" s="142" customFormat="1" ht="15.75" customHeight="1">
      <c r="A44" s="143" t="s">
        <v>450</v>
      </c>
      <c r="B44" s="152" t="s">
        <v>451</v>
      </c>
      <c r="C44" s="151">
        <v>6031</v>
      </c>
      <c r="D44" s="151">
        <v>5979</v>
      </c>
    </row>
    <row r="45" spans="1:4" s="142" customFormat="1" ht="15.75" customHeight="1">
      <c r="A45" s="143" t="s">
        <v>452</v>
      </c>
      <c r="B45" s="152" t="s">
        <v>453</v>
      </c>
      <c r="C45" s="147">
        <f>C44+C43</f>
        <v>9370</v>
      </c>
      <c r="D45" s="147">
        <f>D44+D43</f>
        <v>5674</v>
      </c>
    </row>
    <row r="46" spans="1:4" ht="15.75" customHeight="1">
      <c r="A46" s="153" t="s">
        <v>454</v>
      </c>
      <c r="B46" s="152" t="s">
        <v>455</v>
      </c>
      <c r="C46" s="147">
        <v>9254</v>
      </c>
      <c r="D46" s="147">
        <v>5468</v>
      </c>
    </row>
    <row r="47" spans="1:4" ht="15.75" customHeight="1">
      <c r="A47" s="153" t="s">
        <v>456</v>
      </c>
      <c r="B47" s="152" t="s">
        <v>457</v>
      </c>
      <c r="C47" s="381">
        <v>116</v>
      </c>
      <c r="D47" s="381">
        <v>206</v>
      </c>
    </row>
    <row r="48" spans="1:4" ht="14.25">
      <c r="A48" s="145"/>
      <c r="B48" s="145"/>
      <c r="C48" s="156"/>
      <c r="D48" s="156"/>
    </row>
    <row r="49" spans="1:4" ht="14.25">
      <c r="A49" s="145"/>
      <c r="B49" s="145"/>
      <c r="C49" s="156"/>
      <c r="D49" s="156"/>
    </row>
    <row r="50" spans="1:4" ht="14.25">
      <c r="A50" s="228"/>
      <c r="B50" s="228" t="s">
        <v>869</v>
      </c>
      <c r="C50" s="229"/>
      <c r="D50" s="228" t="s">
        <v>870</v>
      </c>
    </row>
    <row r="51" spans="1:4" ht="14.25">
      <c r="A51" s="466"/>
      <c r="B51" s="494" t="s">
        <v>872</v>
      </c>
      <c r="C51" s="494"/>
      <c r="D51" s="467" t="s">
        <v>871</v>
      </c>
    </row>
    <row r="52" spans="1:4" ht="24" customHeight="1">
      <c r="A52" s="366"/>
      <c r="B52" s="157"/>
      <c r="C52" s="138"/>
      <c r="D52" s="138"/>
    </row>
  </sheetData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1:D30 C33:D40 C10:D18 C45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0.7109375" style="135" customWidth="1"/>
    <col min="2" max="2" width="9.28125" style="135" customWidth="1"/>
    <col min="3" max="3" width="9.8515625" style="116" customWidth="1"/>
    <col min="4" max="4" width="10.00390625" style="116" customWidth="1"/>
    <col min="5" max="5" width="8.28125" style="116" customWidth="1"/>
    <col min="6" max="6" width="8.140625" style="116" customWidth="1"/>
    <col min="7" max="7" width="10.421875" style="116" customWidth="1"/>
    <col min="8" max="8" width="7.140625" style="116" customWidth="1"/>
    <col min="9" max="9" width="9.421875" style="116" customWidth="1"/>
    <col min="10" max="10" width="8.7109375" style="116" customWidth="1"/>
    <col min="11" max="11" width="9.57421875" style="116" customWidth="1"/>
    <col min="12" max="12" width="11.140625" style="116" customWidth="1"/>
    <col min="13" max="13" width="12.8515625" style="116" customWidth="1"/>
    <col min="14" max="16384" width="8.00390625" style="116" customWidth="1"/>
  </cols>
  <sheetData>
    <row r="1" spans="1:13" s="117" customFormat="1" ht="15">
      <c r="A1" s="497" t="s">
        <v>785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1" t="s">
        <v>786</v>
      </c>
      <c r="M1" s="115"/>
    </row>
    <row r="2" spans="1:13" s="117" customFormat="1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117" customFormat="1" ht="20.25" customHeight="1">
      <c r="A3" s="487" t="s">
        <v>845</v>
      </c>
      <c r="B3" s="487"/>
      <c r="C3" s="487"/>
      <c r="D3" s="487"/>
      <c r="E3" s="3"/>
      <c r="F3" s="3"/>
      <c r="G3" s="3"/>
      <c r="H3" s="3"/>
      <c r="I3" s="3"/>
      <c r="J3" s="3"/>
      <c r="K3" s="3"/>
      <c r="L3" s="119" t="s">
        <v>868</v>
      </c>
      <c r="M3" s="119">
        <v>121227995</v>
      </c>
    </row>
    <row r="4" spans="1:13" s="117" customFormat="1" ht="13.5" customHeight="1">
      <c r="A4" s="2" t="s">
        <v>2</v>
      </c>
      <c r="B4" s="2"/>
      <c r="C4" s="120"/>
      <c r="D4" s="120"/>
      <c r="E4" s="120"/>
      <c r="F4" s="120"/>
      <c r="G4" s="120"/>
      <c r="H4" s="120"/>
      <c r="I4" s="120"/>
      <c r="J4" s="120"/>
      <c r="K4" s="121"/>
      <c r="M4" s="122"/>
    </row>
    <row r="5" spans="1:13" s="117" customFormat="1" ht="12.75" customHeight="1">
      <c r="A5" s="2" t="s">
        <v>877</v>
      </c>
      <c r="B5" s="2"/>
      <c r="C5" s="123"/>
      <c r="D5" s="123"/>
      <c r="E5" s="123"/>
      <c r="F5" s="123"/>
      <c r="G5" s="123"/>
      <c r="H5" s="123"/>
      <c r="I5" s="123"/>
      <c r="J5" s="123"/>
      <c r="L5" s="124"/>
      <c r="M5" s="125" t="s">
        <v>3</v>
      </c>
    </row>
    <row r="6" spans="1:13" s="237" customFormat="1" ht="27.75" customHeight="1">
      <c r="A6" s="267"/>
      <c r="B6" s="267"/>
      <c r="C6" s="268"/>
      <c r="D6" s="269" t="s">
        <v>787</v>
      </c>
      <c r="E6" s="270"/>
      <c r="F6" s="270"/>
      <c r="G6" s="270"/>
      <c r="H6" s="270"/>
      <c r="I6" s="270" t="s">
        <v>788</v>
      </c>
      <c r="J6" s="271"/>
      <c r="K6" s="272"/>
      <c r="L6" s="268"/>
      <c r="M6" s="273"/>
    </row>
    <row r="7" spans="1:13" s="237" customFormat="1" ht="60">
      <c r="A7" s="274" t="s">
        <v>459</v>
      </c>
      <c r="B7" s="275" t="s">
        <v>706</v>
      </c>
      <c r="C7" s="276" t="s">
        <v>789</v>
      </c>
      <c r="D7" s="277" t="s">
        <v>790</v>
      </c>
      <c r="E7" s="268" t="s">
        <v>791</v>
      </c>
      <c r="F7" s="270" t="s">
        <v>792</v>
      </c>
      <c r="G7" s="270"/>
      <c r="H7" s="270"/>
      <c r="I7" s="268" t="s">
        <v>793</v>
      </c>
      <c r="J7" s="278" t="s">
        <v>794</v>
      </c>
      <c r="K7" s="276" t="s">
        <v>795</v>
      </c>
      <c r="L7" s="276" t="s">
        <v>796</v>
      </c>
      <c r="M7" s="279" t="s">
        <v>797</v>
      </c>
    </row>
    <row r="8" spans="1:13" s="237" customFormat="1" ht="54" customHeight="1">
      <c r="A8" s="280"/>
      <c r="B8" s="280"/>
      <c r="C8" s="281"/>
      <c r="D8" s="282"/>
      <c r="E8" s="281"/>
      <c r="F8" s="236" t="s">
        <v>798</v>
      </c>
      <c r="G8" s="236" t="s">
        <v>799</v>
      </c>
      <c r="H8" s="236" t="s">
        <v>800</v>
      </c>
      <c r="I8" s="281"/>
      <c r="J8" s="283"/>
      <c r="K8" s="281"/>
      <c r="L8" s="281"/>
      <c r="M8" s="284"/>
    </row>
    <row r="9" spans="1:13" s="241" customFormat="1" ht="12" customHeight="1">
      <c r="A9" s="238" t="s">
        <v>11</v>
      </c>
      <c r="B9" s="239"/>
      <c r="C9" s="239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39">
        <v>9</v>
      </c>
      <c r="L9" s="239">
        <v>10</v>
      </c>
      <c r="M9" s="240">
        <v>11</v>
      </c>
    </row>
    <row r="10" spans="1:13" s="126" customFormat="1" ht="12" customHeight="1">
      <c r="A10" s="242" t="s">
        <v>801</v>
      </c>
      <c r="B10" s="243"/>
      <c r="C10" s="244" t="s">
        <v>44</v>
      </c>
      <c r="D10" s="244" t="s">
        <v>44</v>
      </c>
      <c r="E10" s="131" t="s">
        <v>55</v>
      </c>
      <c r="F10" s="131" t="s">
        <v>62</v>
      </c>
      <c r="G10" s="131" t="s">
        <v>66</v>
      </c>
      <c r="H10" s="131" t="s">
        <v>70</v>
      </c>
      <c r="I10" s="131" t="s">
        <v>83</v>
      </c>
      <c r="J10" s="131" t="s">
        <v>86</v>
      </c>
      <c r="K10" s="245" t="s">
        <v>802</v>
      </c>
      <c r="L10" s="131" t="s">
        <v>109</v>
      </c>
      <c r="M10" s="246" t="s">
        <v>117</v>
      </c>
    </row>
    <row r="11" spans="1:15" s="117" customFormat="1" ht="15.75" customHeight="1">
      <c r="A11" s="247" t="s">
        <v>803</v>
      </c>
      <c r="B11" s="243" t="s">
        <v>804</v>
      </c>
      <c r="C11" s="248">
        <v>20863</v>
      </c>
      <c r="D11" s="248">
        <v>0</v>
      </c>
      <c r="E11" s="248">
        <v>0</v>
      </c>
      <c r="F11" s="248">
        <v>5349</v>
      </c>
      <c r="G11" s="248">
        <v>0</v>
      </c>
      <c r="H11" s="249">
        <v>0</v>
      </c>
      <c r="I11" s="250">
        <v>24269</v>
      </c>
      <c r="J11" s="250">
        <v>0</v>
      </c>
      <c r="K11" s="249">
        <v>0</v>
      </c>
      <c r="L11" s="251">
        <f>SUM(C11:K11)</f>
        <v>50481</v>
      </c>
      <c r="M11" s="248">
        <v>19826</v>
      </c>
      <c r="N11" s="127"/>
      <c r="O11" s="127"/>
    </row>
    <row r="12" spans="1:15" s="117" customFormat="1" ht="12.75">
      <c r="A12" s="247" t="s">
        <v>805</v>
      </c>
      <c r="B12" s="243" t="s">
        <v>806</v>
      </c>
      <c r="C12" s="250">
        <v>0</v>
      </c>
      <c r="D12" s="250">
        <v>0</v>
      </c>
      <c r="E12" s="250">
        <v>0</v>
      </c>
      <c r="F12" s="250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1">
        <v>0</v>
      </c>
      <c r="M12" s="250">
        <v>0</v>
      </c>
      <c r="N12" s="127"/>
      <c r="O12" s="127"/>
    </row>
    <row r="13" spans="1:13" ht="12.75" customHeight="1">
      <c r="A13" s="130" t="s">
        <v>807</v>
      </c>
      <c r="B13" s="131" t="s">
        <v>808</v>
      </c>
      <c r="C13" s="252">
        <v>0</v>
      </c>
      <c r="D13" s="252">
        <v>0</v>
      </c>
      <c r="E13" s="252">
        <v>0</v>
      </c>
      <c r="F13" s="252">
        <v>0</v>
      </c>
      <c r="G13" s="252">
        <v>0</v>
      </c>
      <c r="H13" s="252">
        <v>0</v>
      </c>
      <c r="I13" s="252">
        <v>0</v>
      </c>
      <c r="J13" s="252">
        <v>0</v>
      </c>
      <c r="K13" s="252">
        <v>0</v>
      </c>
      <c r="L13" s="251">
        <f>I13</f>
        <v>0</v>
      </c>
      <c r="M13" s="252">
        <v>0</v>
      </c>
    </row>
    <row r="14" spans="1:13" ht="12" customHeight="1">
      <c r="A14" s="130" t="s">
        <v>809</v>
      </c>
      <c r="B14" s="131" t="s">
        <v>810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1">
        <v>0</v>
      </c>
      <c r="M14" s="252">
        <v>0</v>
      </c>
    </row>
    <row r="15" spans="1:15" s="117" customFormat="1" ht="25.5">
      <c r="A15" s="247" t="s">
        <v>811</v>
      </c>
      <c r="B15" s="243" t="s">
        <v>812</v>
      </c>
      <c r="C15" s="248">
        <v>20863</v>
      </c>
      <c r="D15" s="248">
        <v>0</v>
      </c>
      <c r="E15" s="248">
        <v>0</v>
      </c>
      <c r="F15" s="248">
        <v>5349</v>
      </c>
      <c r="G15" s="248">
        <v>0</v>
      </c>
      <c r="H15" s="249">
        <v>0</v>
      </c>
      <c r="I15" s="250">
        <v>24269</v>
      </c>
      <c r="J15" s="250">
        <v>0</v>
      </c>
      <c r="K15" s="249">
        <v>0</v>
      </c>
      <c r="L15" s="251">
        <f>SUM(C15:K15)</f>
        <v>50481</v>
      </c>
      <c r="M15" s="248">
        <v>19826</v>
      </c>
      <c r="N15" s="127"/>
      <c r="O15" s="127"/>
    </row>
    <row r="16" spans="1:13" s="117" customFormat="1" ht="12.75" customHeight="1">
      <c r="A16" s="247" t="s">
        <v>813</v>
      </c>
      <c r="B16" s="253" t="s">
        <v>814</v>
      </c>
      <c r="C16" s="498"/>
      <c r="D16" s="498"/>
      <c r="E16" s="498"/>
      <c r="F16" s="498"/>
      <c r="G16" s="498"/>
      <c r="H16" s="498"/>
      <c r="I16" s="254">
        <v>470</v>
      </c>
      <c r="J16" s="254">
        <v>0</v>
      </c>
      <c r="K16" s="249">
        <v>0</v>
      </c>
      <c r="L16" s="251">
        <f aca="true" t="shared" si="0" ref="L16:L28">SUM(C16:K16)</f>
        <v>470</v>
      </c>
      <c r="M16" s="249">
        <v>490</v>
      </c>
    </row>
    <row r="17" spans="1:15" ht="12.75" customHeight="1">
      <c r="A17" s="130" t="s">
        <v>815</v>
      </c>
      <c r="B17" s="131" t="s">
        <v>816</v>
      </c>
      <c r="C17" s="255">
        <v>0</v>
      </c>
      <c r="D17" s="255">
        <v>0</v>
      </c>
      <c r="E17" s="255">
        <v>0</v>
      </c>
      <c r="F17" s="255">
        <f>F18+F19</f>
        <v>464</v>
      </c>
      <c r="G17" s="255">
        <v>0</v>
      </c>
      <c r="H17" s="255">
        <v>0</v>
      </c>
      <c r="I17" s="256">
        <f>I18+I19</f>
        <v>-968</v>
      </c>
      <c r="J17" s="256">
        <v>0</v>
      </c>
      <c r="K17" s="256">
        <v>0</v>
      </c>
      <c r="L17" s="251">
        <f t="shared" si="0"/>
        <v>-504</v>
      </c>
      <c r="M17" s="256">
        <f>M18+M19</f>
        <v>-236</v>
      </c>
      <c r="N17" s="129"/>
      <c r="O17" s="129"/>
    </row>
    <row r="18" spans="1:13" ht="12" customHeight="1">
      <c r="A18" s="130" t="s">
        <v>817</v>
      </c>
      <c r="B18" s="131" t="s">
        <v>818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52">
        <v>-504</v>
      </c>
      <c r="J18" s="252">
        <v>0</v>
      </c>
      <c r="K18" s="252">
        <v>0</v>
      </c>
      <c r="L18" s="251">
        <f t="shared" si="0"/>
        <v>-504</v>
      </c>
      <c r="M18" s="252">
        <v>-236</v>
      </c>
    </row>
    <row r="19" spans="1:13" ht="12" customHeight="1">
      <c r="A19" s="130" t="s">
        <v>819</v>
      </c>
      <c r="B19" s="131" t="s">
        <v>820</v>
      </c>
      <c r="C19" s="252">
        <v>0</v>
      </c>
      <c r="D19" s="252">
        <v>0</v>
      </c>
      <c r="E19" s="252">
        <v>0</v>
      </c>
      <c r="F19" s="252">
        <v>464</v>
      </c>
      <c r="G19" s="252">
        <v>0</v>
      </c>
      <c r="H19" s="252">
        <v>0</v>
      </c>
      <c r="I19" s="252">
        <v>-464</v>
      </c>
      <c r="J19" s="252">
        <v>0</v>
      </c>
      <c r="K19" s="252">
        <v>0</v>
      </c>
      <c r="L19" s="251">
        <f t="shared" si="0"/>
        <v>0</v>
      </c>
      <c r="M19" s="252">
        <v>0</v>
      </c>
    </row>
    <row r="20" spans="1:13" ht="12.75" customHeight="1">
      <c r="A20" s="130" t="s">
        <v>821</v>
      </c>
      <c r="B20" s="131" t="s">
        <v>822</v>
      </c>
      <c r="C20" s="252">
        <v>0</v>
      </c>
      <c r="D20" s="252">
        <v>0</v>
      </c>
      <c r="E20" s="252">
        <v>0</v>
      </c>
      <c r="F20" s="252">
        <v>0</v>
      </c>
      <c r="G20" s="252">
        <v>0</v>
      </c>
      <c r="H20" s="252">
        <v>0</v>
      </c>
      <c r="I20" s="252">
        <v>0</v>
      </c>
      <c r="J20" s="252">
        <v>0</v>
      </c>
      <c r="K20" s="252">
        <v>0</v>
      </c>
      <c r="L20" s="251">
        <f t="shared" si="0"/>
        <v>0</v>
      </c>
      <c r="M20" s="252">
        <v>0</v>
      </c>
    </row>
    <row r="21" spans="1:15" ht="23.25" customHeight="1">
      <c r="A21" s="130" t="s">
        <v>823</v>
      </c>
      <c r="B21" s="131" t="s">
        <v>824</v>
      </c>
      <c r="C21" s="255">
        <v>0</v>
      </c>
      <c r="D21" s="255">
        <v>0</v>
      </c>
      <c r="E21" s="255">
        <v>0</v>
      </c>
      <c r="F21" s="255">
        <v>0</v>
      </c>
      <c r="G21" s="255">
        <v>0</v>
      </c>
      <c r="H21" s="255">
        <v>0</v>
      </c>
      <c r="I21" s="255">
        <v>0</v>
      </c>
      <c r="J21" s="255">
        <v>0</v>
      </c>
      <c r="K21" s="255">
        <v>0</v>
      </c>
      <c r="L21" s="251">
        <f t="shared" si="0"/>
        <v>0</v>
      </c>
      <c r="M21" s="255">
        <v>0</v>
      </c>
      <c r="N21" s="129"/>
      <c r="O21" s="129"/>
    </row>
    <row r="22" spans="1:13" ht="12.75">
      <c r="A22" s="130" t="s">
        <v>825</v>
      </c>
      <c r="B22" s="131" t="s">
        <v>826</v>
      </c>
      <c r="C22" s="252">
        <v>0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52">
        <v>0</v>
      </c>
      <c r="J22" s="252">
        <v>0</v>
      </c>
      <c r="K22" s="252">
        <v>0</v>
      </c>
      <c r="L22" s="251">
        <f t="shared" si="0"/>
        <v>0</v>
      </c>
      <c r="M22" s="252">
        <v>0</v>
      </c>
    </row>
    <row r="23" spans="1:13" ht="12.75">
      <c r="A23" s="130" t="s">
        <v>827</v>
      </c>
      <c r="B23" s="131" t="s">
        <v>828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2">
        <v>0</v>
      </c>
      <c r="L23" s="251">
        <f t="shared" si="0"/>
        <v>0</v>
      </c>
      <c r="M23" s="252">
        <v>0</v>
      </c>
    </row>
    <row r="24" spans="1:15" ht="22.5" customHeight="1">
      <c r="A24" s="130" t="s">
        <v>829</v>
      </c>
      <c r="B24" s="131" t="s">
        <v>830</v>
      </c>
      <c r="C24" s="255">
        <v>0</v>
      </c>
      <c r="D24" s="255">
        <v>0</v>
      </c>
      <c r="E24" s="255">
        <f>E25+E26</f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  <c r="L24" s="251">
        <f t="shared" si="0"/>
        <v>0</v>
      </c>
      <c r="M24" s="255">
        <v>0</v>
      </c>
      <c r="N24" s="129"/>
      <c r="O24" s="129"/>
    </row>
    <row r="25" spans="1:13" ht="12.75">
      <c r="A25" s="130" t="s">
        <v>825</v>
      </c>
      <c r="B25" s="131" t="s">
        <v>831</v>
      </c>
      <c r="C25" s="252">
        <v>0</v>
      </c>
      <c r="D25" s="252">
        <v>0</v>
      </c>
      <c r="E25" s="252"/>
      <c r="F25" s="252">
        <v>0</v>
      </c>
      <c r="G25" s="252">
        <v>0</v>
      </c>
      <c r="H25" s="252">
        <v>0</v>
      </c>
      <c r="I25" s="252">
        <v>0</v>
      </c>
      <c r="J25" s="252">
        <v>0</v>
      </c>
      <c r="K25" s="252">
        <v>0</v>
      </c>
      <c r="L25" s="251">
        <f t="shared" si="0"/>
        <v>0</v>
      </c>
      <c r="M25" s="252">
        <v>0</v>
      </c>
    </row>
    <row r="26" spans="1:13" ht="12.75">
      <c r="A26" s="130" t="s">
        <v>827</v>
      </c>
      <c r="B26" s="131" t="s">
        <v>832</v>
      </c>
      <c r="C26" s="252">
        <v>0</v>
      </c>
      <c r="D26" s="252">
        <v>0</v>
      </c>
      <c r="E26" s="252"/>
      <c r="F26" s="252">
        <v>0</v>
      </c>
      <c r="G26" s="252">
        <v>0</v>
      </c>
      <c r="H26" s="252">
        <v>0</v>
      </c>
      <c r="I26" s="252">
        <v>0</v>
      </c>
      <c r="J26" s="252">
        <v>0</v>
      </c>
      <c r="K26" s="252">
        <v>0</v>
      </c>
      <c r="L26" s="257">
        <f t="shared" si="0"/>
        <v>0</v>
      </c>
      <c r="M26" s="252">
        <v>0</v>
      </c>
    </row>
    <row r="27" spans="1:13" ht="12.75">
      <c r="A27" s="130" t="s">
        <v>833</v>
      </c>
      <c r="B27" s="131" t="s">
        <v>834</v>
      </c>
      <c r="C27" s="252">
        <v>0</v>
      </c>
      <c r="D27" s="252">
        <v>0</v>
      </c>
      <c r="E27" s="252">
        <v>0</v>
      </c>
      <c r="F27" s="252">
        <v>0</v>
      </c>
      <c r="G27" s="252">
        <v>0</v>
      </c>
      <c r="H27" s="252">
        <v>0</v>
      </c>
      <c r="I27" s="252">
        <v>0</v>
      </c>
      <c r="J27" s="252">
        <v>0</v>
      </c>
      <c r="K27" s="252">
        <v>0</v>
      </c>
      <c r="L27" s="257">
        <f t="shared" si="0"/>
        <v>0</v>
      </c>
      <c r="M27" s="252">
        <v>0</v>
      </c>
    </row>
    <row r="28" spans="1:13" ht="12.75">
      <c r="A28" s="130" t="s">
        <v>835</v>
      </c>
      <c r="B28" s="131" t="s">
        <v>836</v>
      </c>
      <c r="C28" s="252">
        <v>-84</v>
      </c>
      <c r="D28" s="252">
        <v>0</v>
      </c>
      <c r="E28" s="252">
        <v>0</v>
      </c>
      <c r="F28" s="252">
        <v>61</v>
      </c>
      <c r="G28" s="252">
        <v>0</v>
      </c>
      <c r="H28" s="252">
        <v>0</v>
      </c>
      <c r="I28" s="252">
        <v>87</v>
      </c>
      <c r="J28" s="252">
        <v>0</v>
      </c>
      <c r="K28" s="252">
        <v>0</v>
      </c>
      <c r="L28" s="257">
        <f t="shared" si="0"/>
        <v>64</v>
      </c>
      <c r="M28" s="252">
        <v>-187</v>
      </c>
    </row>
    <row r="29" spans="1:15" s="117" customFormat="1" ht="14.25" customHeight="1">
      <c r="A29" s="247" t="s">
        <v>837</v>
      </c>
      <c r="B29" s="243" t="s">
        <v>838</v>
      </c>
      <c r="C29" s="250">
        <f aca="true" t="shared" si="1" ref="C29:H29">C15+C16+C17+C20+C21+C24+C27+C28</f>
        <v>20779</v>
      </c>
      <c r="D29" s="250">
        <f t="shared" si="1"/>
        <v>0</v>
      </c>
      <c r="E29" s="250">
        <f t="shared" si="1"/>
        <v>0</v>
      </c>
      <c r="F29" s="250">
        <f t="shared" si="1"/>
        <v>5874</v>
      </c>
      <c r="G29" s="250">
        <f t="shared" si="1"/>
        <v>0</v>
      </c>
      <c r="H29" s="250">
        <f t="shared" si="1"/>
        <v>0</v>
      </c>
      <c r="I29" s="250">
        <f>SUM(I15:I28)-I17</f>
        <v>23858</v>
      </c>
      <c r="J29" s="250">
        <f>J15+J16+J17+J20+J21+J24+J27+J28</f>
        <v>0</v>
      </c>
      <c r="K29" s="250">
        <f>K15+K16+K17+K20+K21+K24+K27+K28</f>
        <v>0</v>
      </c>
      <c r="L29" s="250">
        <f>C29+E29+F29+I29</f>
        <v>50511</v>
      </c>
      <c r="M29" s="250">
        <f>M15+M16+M17+M20+M21+M24+M27+M28+M26</f>
        <v>19893</v>
      </c>
      <c r="N29" s="127"/>
      <c r="O29" s="127"/>
    </row>
    <row r="30" spans="1:13" ht="23.25" customHeight="1">
      <c r="A30" s="130" t="s">
        <v>839</v>
      </c>
      <c r="B30" s="131" t="s">
        <v>840</v>
      </c>
      <c r="C30" s="252">
        <v>0</v>
      </c>
      <c r="D30" s="252">
        <v>0</v>
      </c>
      <c r="E30" s="252">
        <v>0</v>
      </c>
      <c r="F30" s="252">
        <v>0</v>
      </c>
      <c r="G30" s="252">
        <v>0</v>
      </c>
      <c r="H30" s="252">
        <v>0</v>
      </c>
      <c r="I30" s="252">
        <v>0</v>
      </c>
      <c r="J30" s="252">
        <v>0</v>
      </c>
      <c r="K30" s="252">
        <v>0</v>
      </c>
      <c r="L30" s="257">
        <v>0</v>
      </c>
      <c r="M30" s="252">
        <v>0</v>
      </c>
    </row>
    <row r="31" spans="1:13" ht="24" customHeight="1">
      <c r="A31" s="130" t="s">
        <v>841</v>
      </c>
      <c r="B31" s="131" t="s">
        <v>842</v>
      </c>
      <c r="C31" s="252">
        <v>0</v>
      </c>
      <c r="D31" s="252">
        <v>0</v>
      </c>
      <c r="E31" s="252">
        <v>0</v>
      </c>
      <c r="F31" s="252">
        <v>0</v>
      </c>
      <c r="G31" s="252">
        <v>0</v>
      </c>
      <c r="H31" s="252">
        <v>0</v>
      </c>
      <c r="I31" s="252">
        <v>0</v>
      </c>
      <c r="J31" s="252">
        <v>0</v>
      </c>
      <c r="K31" s="252">
        <v>0</v>
      </c>
      <c r="L31" s="257">
        <v>0</v>
      </c>
      <c r="M31" s="252">
        <v>0</v>
      </c>
    </row>
    <row r="32" spans="1:15" s="117" customFormat="1" ht="23.25" customHeight="1">
      <c r="A32" s="247" t="s">
        <v>843</v>
      </c>
      <c r="B32" s="243" t="s">
        <v>844</v>
      </c>
      <c r="C32" s="250">
        <f aca="true" t="shared" si="2" ref="C32:M32">C29+C30+C31</f>
        <v>20779</v>
      </c>
      <c r="D32" s="250">
        <f t="shared" si="2"/>
        <v>0</v>
      </c>
      <c r="E32" s="250">
        <f t="shared" si="2"/>
        <v>0</v>
      </c>
      <c r="F32" s="250">
        <f t="shared" si="2"/>
        <v>5874</v>
      </c>
      <c r="G32" s="250">
        <f t="shared" si="2"/>
        <v>0</v>
      </c>
      <c r="H32" s="250">
        <f t="shared" si="2"/>
        <v>0</v>
      </c>
      <c r="I32" s="250">
        <f t="shared" si="2"/>
        <v>23858</v>
      </c>
      <c r="J32" s="250">
        <f t="shared" si="2"/>
        <v>0</v>
      </c>
      <c r="K32" s="250">
        <f t="shared" si="2"/>
        <v>0</v>
      </c>
      <c r="L32" s="250">
        <f t="shared" si="2"/>
        <v>50511</v>
      </c>
      <c r="M32" s="250">
        <f t="shared" si="2"/>
        <v>19893</v>
      </c>
      <c r="N32" s="127"/>
      <c r="O32" s="127"/>
    </row>
    <row r="33" spans="1:13" ht="12.75">
      <c r="A33" s="133"/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2"/>
    </row>
    <row r="34" spans="2:13" ht="12.75">
      <c r="B34" s="228" t="s">
        <v>869</v>
      </c>
      <c r="C34" s="194"/>
      <c r="D34" s="229"/>
      <c r="E34" s="228" t="s">
        <v>870</v>
      </c>
      <c r="M34" s="128"/>
    </row>
    <row r="35" spans="2:13" ht="12.75">
      <c r="B35" s="494" t="s">
        <v>872</v>
      </c>
      <c r="C35" s="494"/>
      <c r="D35" s="494"/>
      <c r="E35" s="499" t="s">
        <v>871</v>
      </c>
      <c r="F35" s="499"/>
      <c r="M35" s="128"/>
    </row>
    <row r="36" ht="12.75">
      <c r="M36" s="128"/>
    </row>
    <row r="37" ht="12.75">
      <c r="M37" s="128"/>
    </row>
    <row r="38" ht="12.75">
      <c r="M38" s="128"/>
    </row>
    <row r="39" ht="12.75">
      <c r="M39" s="128"/>
    </row>
    <row r="40" ht="12.75">
      <c r="M40" s="128"/>
    </row>
    <row r="41" ht="12.75">
      <c r="M41" s="128"/>
    </row>
    <row r="42" ht="12.75">
      <c r="M42" s="128"/>
    </row>
    <row r="43" ht="12.75">
      <c r="M43" s="128"/>
    </row>
    <row r="44" ht="12.75">
      <c r="M44" s="128"/>
    </row>
    <row r="45" ht="12.75">
      <c r="M45" s="128"/>
    </row>
    <row r="46" ht="12.75">
      <c r="M46" s="128"/>
    </row>
    <row r="47" ht="12.75">
      <c r="M47" s="128"/>
    </row>
    <row r="48" ht="12.75">
      <c r="M48" s="128"/>
    </row>
    <row r="49" ht="12.75">
      <c r="M49" s="128"/>
    </row>
    <row r="50" ht="12.75">
      <c r="M50" s="128"/>
    </row>
    <row r="51" ht="12.75">
      <c r="M51" s="128"/>
    </row>
    <row r="52" ht="12.75">
      <c r="M52" s="128"/>
    </row>
    <row r="53" ht="12.75">
      <c r="M53" s="128"/>
    </row>
    <row r="54" ht="12.75">
      <c r="M54" s="128"/>
    </row>
    <row r="55" ht="12.75">
      <c r="M55" s="128"/>
    </row>
    <row r="56" ht="12.75">
      <c r="M56" s="128"/>
    </row>
    <row r="57" ht="12.75">
      <c r="M57" s="128"/>
    </row>
    <row r="58" ht="12.75">
      <c r="M58" s="128"/>
    </row>
    <row r="59" ht="12.75">
      <c r="M59" s="128"/>
    </row>
    <row r="60" ht="12.75">
      <c r="M60" s="128"/>
    </row>
    <row r="61" ht="12.75">
      <c r="M61" s="128"/>
    </row>
    <row r="62" ht="12.75">
      <c r="M62" s="128"/>
    </row>
    <row r="63" ht="12.75">
      <c r="M63" s="128"/>
    </row>
    <row r="64" ht="12.75">
      <c r="M64" s="128"/>
    </row>
    <row r="65" ht="12.75">
      <c r="M65" s="128"/>
    </row>
    <row r="66" ht="12.75">
      <c r="M66" s="128"/>
    </row>
    <row r="67" ht="12.75">
      <c r="M67" s="128"/>
    </row>
    <row r="68" ht="12.75">
      <c r="M68" s="128"/>
    </row>
    <row r="69" ht="12.75">
      <c r="M69" s="128"/>
    </row>
    <row r="70" ht="12.75">
      <c r="M70" s="128"/>
    </row>
    <row r="71" ht="12.75">
      <c r="M71" s="128"/>
    </row>
    <row r="72" ht="12.75">
      <c r="M72" s="128"/>
    </row>
    <row r="73" ht="12.75">
      <c r="M73" s="128"/>
    </row>
    <row r="74" ht="12.75">
      <c r="M74" s="128"/>
    </row>
    <row r="75" ht="12.75">
      <c r="M75" s="128"/>
    </row>
    <row r="76" ht="12.75">
      <c r="M76" s="128"/>
    </row>
    <row r="77" ht="12.75">
      <c r="M77" s="128"/>
    </row>
    <row r="78" ht="12.75">
      <c r="M78" s="128"/>
    </row>
    <row r="79" ht="12.75">
      <c r="M79" s="128"/>
    </row>
    <row r="80" ht="12.75">
      <c r="M80" s="128"/>
    </row>
    <row r="81" ht="12.75">
      <c r="M81" s="128"/>
    </row>
    <row r="82" ht="12.75">
      <c r="M82" s="128"/>
    </row>
    <row r="83" ht="12.75">
      <c r="M83" s="128"/>
    </row>
    <row r="84" ht="12.75">
      <c r="M84" s="128"/>
    </row>
    <row r="85" ht="12.75">
      <c r="M85" s="128"/>
    </row>
    <row r="86" ht="12.75">
      <c r="M86" s="128"/>
    </row>
    <row r="87" ht="12.75">
      <c r="M87" s="128"/>
    </row>
    <row r="88" ht="12.75">
      <c r="M88" s="128"/>
    </row>
    <row r="89" ht="12.75">
      <c r="M89" s="128"/>
    </row>
    <row r="90" ht="12.75">
      <c r="M90" s="128"/>
    </row>
    <row r="91" ht="12.75">
      <c r="M91" s="128"/>
    </row>
    <row r="92" ht="12.75">
      <c r="M92" s="128"/>
    </row>
    <row r="93" ht="12.75">
      <c r="M93" s="128"/>
    </row>
    <row r="94" ht="12.75">
      <c r="M94" s="128"/>
    </row>
    <row r="95" ht="12.75">
      <c r="M95" s="128"/>
    </row>
    <row r="96" ht="12.75">
      <c r="M96" s="128"/>
    </row>
    <row r="97" ht="12.75">
      <c r="M97" s="128"/>
    </row>
    <row r="98" ht="12.75">
      <c r="M98" s="128"/>
    </row>
    <row r="99" ht="12.75">
      <c r="M99" s="128"/>
    </row>
    <row r="100" ht="12.75">
      <c r="M100" s="128"/>
    </row>
    <row r="101" ht="12.75">
      <c r="M101" s="128"/>
    </row>
    <row r="102" ht="12.75">
      <c r="M102" s="128"/>
    </row>
    <row r="103" ht="12.75">
      <c r="M103" s="128"/>
    </row>
    <row r="104" ht="12.75">
      <c r="M104" s="128"/>
    </row>
    <row r="105" ht="12.75">
      <c r="M105" s="128"/>
    </row>
    <row r="106" ht="12.75">
      <c r="M106" s="128"/>
    </row>
    <row r="107" ht="12.75">
      <c r="M107" s="128"/>
    </row>
    <row r="108" ht="12.75">
      <c r="M108" s="128"/>
    </row>
    <row r="109" ht="12.75">
      <c r="M109" s="128"/>
    </row>
    <row r="110" ht="12.75">
      <c r="M110" s="128"/>
    </row>
    <row r="111" ht="12.75">
      <c r="M111" s="128"/>
    </row>
    <row r="112" ht="12.75">
      <c r="M112" s="128"/>
    </row>
    <row r="113" ht="12.75">
      <c r="M113" s="128"/>
    </row>
    <row r="114" ht="12.75">
      <c r="M114" s="128"/>
    </row>
    <row r="115" ht="12.75">
      <c r="M115" s="128"/>
    </row>
    <row r="116" ht="12.75">
      <c r="M116" s="128"/>
    </row>
    <row r="117" ht="12.75">
      <c r="M117" s="128"/>
    </row>
    <row r="118" ht="12.75">
      <c r="M118" s="128"/>
    </row>
    <row r="119" ht="12.75">
      <c r="M119" s="128"/>
    </row>
    <row r="120" ht="12.75">
      <c r="M120" s="128"/>
    </row>
    <row r="121" ht="12.75">
      <c r="M121" s="128"/>
    </row>
    <row r="122" ht="12.75">
      <c r="M122" s="128"/>
    </row>
    <row r="123" ht="12.75">
      <c r="M123" s="128"/>
    </row>
    <row r="124" ht="12.75">
      <c r="M124" s="128"/>
    </row>
    <row r="125" ht="12.75">
      <c r="M125" s="128"/>
    </row>
    <row r="126" ht="12.75">
      <c r="M126" s="128"/>
    </row>
    <row r="127" ht="12.75">
      <c r="M127" s="128"/>
    </row>
    <row r="128" ht="12.75">
      <c r="M128" s="128"/>
    </row>
    <row r="129" ht="12.75">
      <c r="M129" s="128"/>
    </row>
    <row r="130" ht="12.75">
      <c r="M130" s="128"/>
    </row>
    <row r="131" ht="12.75">
      <c r="M131" s="128"/>
    </row>
    <row r="132" ht="12.75">
      <c r="M132" s="128"/>
    </row>
    <row r="133" ht="12.75">
      <c r="M133" s="128"/>
    </row>
    <row r="134" ht="12.75">
      <c r="M134" s="128"/>
    </row>
    <row r="135" ht="12.75">
      <c r="M135" s="128"/>
    </row>
    <row r="136" ht="12.75">
      <c r="M136" s="128"/>
    </row>
    <row r="137" ht="12.75">
      <c r="M137" s="128"/>
    </row>
    <row r="138" ht="12.75">
      <c r="M138" s="128"/>
    </row>
    <row r="139" ht="12.75">
      <c r="M139" s="128"/>
    </row>
    <row r="140" ht="12.75">
      <c r="M140" s="128"/>
    </row>
    <row r="141" ht="12.75">
      <c r="M141" s="128"/>
    </row>
    <row r="142" ht="12.75">
      <c r="M142" s="128"/>
    </row>
    <row r="143" ht="12.75">
      <c r="M143" s="128"/>
    </row>
    <row r="144" ht="12.75">
      <c r="M144" s="128"/>
    </row>
    <row r="145" ht="12.75">
      <c r="M145" s="128"/>
    </row>
    <row r="146" ht="12.75">
      <c r="M146" s="128"/>
    </row>
    <row r="147" ht="12.75">
      <c r="M147" s="128"/>
    </row>
    <row r="148" ht="12.75">
      <c r="M148" s="128"/>
    </row>
    <row r="149" ht="12.75">
      <c r="M149" s="128"/>
    </row>
    <row r="150" ht="12.75">
      <c r="M150" s="128"/>
    </row>
    <row r="151" ht="12.75">
      <c r="M151" s="128"/>
    </row>
    <row r="152" ht="12.75">
      <c r="M152" s="128"/>
    </row>
    <row r="153" ht="12.75">
      <c r="M153" s="128"/>
    </row>
    <row r="154" ht="12.75">
      <c r="M154" s="128"/>
    </row>
    <row r="155" ht="12.75">
      <c r="M155" s="128"/>
    </row>
    <row r="156" ht="12.75">
      <c r="M156" s="128"/>
    </row>
    <row r="157" ht="12.75">
      <c r="M157" s="128"/>
    </row>
    <row r="158" ht="12.75">
      <c r="M158" s="128"/>
    </row>
    <row r="159" ht="12.75">
      <c r="M159" s="128"/>
    </row>
    <row r="160" ht="12.75">
      <c r="M160" s="128"/>
    </row>
    <row r="161" ht="12.75">
      <c r="M161" s="128"/>
    </row>
    <row r="162" ht="12.75">
      <c r="M162" s="128"/>
    </row>
    <row r="163" ht="12.75">
      <c r="M163" s="128"/>
    </row>
    <row r="164" ht="12.75">
      <c r="M164" s="128"/>
    </row>
    <row r="165" ht="12.75">
      <c r="M165" s="128"/>
    </row>
    <row r="166" ht="12.75">
      <c r="M166" s="128"/>
    </row>
    <row r="167" ht="12.75">
      <c r="M167" s="128"/>
    </row>
    <row r="168" ht="12.75">
      <c r="M168" s="128"/>
    </row>
    <row r="169" ht="12.75">
      <c r="M169" s="128"/>
    </row>
    <row r="170" ht="12.75">
      <c r="M170" s="128"/>
    </row>
    <row r="171" ht="12.75">
      <c r="M171" s="128"/>
    </row>
    <row r="172" ht="12.75">
      <c r="M172" s="128"/>
    </row>
    <row r="173" ht="12.75">
      <c r="M173" s="128"/>
    </row>
    <row r="174" ht="12.75">
      <c r="M174" s="128"/>
    </row>
    <row r="175" ht="12.75">
      <c r="M175" s="128"/>
    </row>
    <row r="176" ht="12.75">
      <c r="M176" s="128"/>
    </row>
    <row r="177" ht="12.75">
      <c r="M177" s="128"/>
    </row>
    <row r="178" ht="12.75">
      <c r="M178" s="128"/>
    </row>
    <row r="179" ht="12.75">
      <c r="M179" s="128"/>
    </row>
    <row r="180" ht="12.75">
      <c r="M180" s="128"/>
    </row>
    <row r="181" ht="12.75">
      <c r="M181" s="128"/>
    </row>
    <row r="182" ht="12.75">
      <c r="M182" s="128"/>
    </row>
    <row r="183" ht="12.75">
      <c r="M183" s="128"/>
    </row>
    <row r="184" ht="12.75">
      <c r="M184" s="128"/>
    </row>
    <row r="185" ht="12.75">
      <c r="M185" s="128"/>
    </row>
    <row r="186" ht="12.75">
      <c r="M186" s="128"/>
    </row>
    <row r="187" ht="12.75">
      <c r="M187" s="128"/>
    </row>
    <row r="188" ht="12.75">
      <c r="M188" s="128"/>
    </row>
    <row r="189" ht="12.75">
      <c r="M189" s="128"/>
    </row>
    <row r="190" ht="12.75">
      <c r="M190" s="128"/>
    </row>
    <row r="191" ht="12.75">
      <c r="M191" s="128"/>
    </row>
    <row r="192" ht="12.75">
      <c r="M192" s="128"/>
    </row>
    <row r="193" ht="12.75">
      <c r="M193" s="128"/>
    </row>
    <row r="194" ht="12.75">
      <c r="M194" s="128"/>
    </row>
    <row r="195" ht="12.75">
      <c r="M195" s="128"/>
    </row>
    <row r="196" ht="12.75">
      <c r="M196" s="128"/>
    </row>
    <row r="197" ht="12.75">
      <c r="M197" s="128"/>
    </row>
    <row r="198" ht="12.75">
      <c r="M198" s="128"/>
    </row>
    <row r="199" ht="12.75">
      <c r="M199" s="128"/>
    </row>
    <row r="200" ht="12.75">
      <c r="M200" s="128"/>
    </row>
    <row r="201" ht="12.75">
      <c r="M201" s="128"/>
    </row>
    <row r="202" ht="12.75">
      <c r="M202" s="128"/>
    </row>
    <row r="203" ht="12.75">
      <c r="M203" s="128"/>
    </row>
    <row r="204" ht="12.75">
      <c r="M204" s="128"/>
    </row>
    <row r="205" ht="12.75">
      <c r="M205" s="128"/>
    </row>
    <row r="206" ht="12.75">
      <c r="M206" s="128"/>
    </row>
    <row r="207" ht="12.75">
      <c r="M207" s="128"/>
    </row>
    <row r="208" ht="12.75">
      <c r="M208" s="128"/>
    </row>
    <row r="209" ht="12.75">
      <c r="M209" s="128"/>
    </row>
    <row r="210" ht="12.75">
      <c r="M210" s="128"/>
    </row>
    <row r="211" ht="12.75">
      <c r="M211" s="128"/>
    </row>
    <row r="212" ht="12.75">
      <c r="M212" s="128"/>
    </row>
    <row r="213" ht="12.75">
      <c r="M213" s="128"/>
    </row>
    <row r="214" ht="12.75">
      <c r="M214" s="128"/>
    </row>
    <row r="215" ht="12.75">
      <c r="M215" s="128"/>
    </row>
    <row r="216" ht="12.75">
      <c r="M216" s="128"/>
    </row>
    <row r="217" ht="12.75">
      <c r="M217" s="128"/>
    </row>
    <row r="218" ht="12.75">
      <c r="M218" s="128"/>
    </row>
    <row r="219" ht="12.75">
      <c r="M219" s="128"/>
    </row>
    <row r="220" ht="12.75">
      <c r="M220" s="128"/>
    </row>
    <row r="221" ht="12.75">
      <c r="M221" s="128"/>
    </row>
    <row r="222" ht="12.75">
      <c r="M222" s="128"/>
    </row>
    <row r="223" ht="12.75">
      <c r="M223" s="128"/>
    </row>
    <row r="224" ht="12.75">
      <c r="M224" s="128"/>
    </row>
    <row r="225" ht="12.75">
      <c r="M225" s="128"/>
    </row>
    <row r="226" ht="12.75">
      <c r="M226" s="128"/>
    </row>
    <row r="227" ht="12.75">
      <c r="M227" s="128"/>
    </row>
    <row r="228" ht="12.75">
      <c r="M228" s="128"/>
    </row>
    <row r="229" ht="12.75">
      <c r="M229" s="128"/>
    </row>
    <row r="230" ht="12.75">
      <c r="M230" s="128"/>
    </row>
    <row r="231" ht="12.75">
      <c r="M231" s="128"/>
    </row>
    <row r="232" ht="12.75">
      <c r="M232" s="128"/>
    </row>
    <row r="233" ht="12.75">
      <c r="M233" s="128"/>
    </row>
    <row r="234" ht="12.75">
      <c r="M234" s="128"/>
    </row>
    <row r="235" ht="12.75">
      <c r="M235" s="128"/>
    </row>
    <row r="236" ht="12.75">
      <c r="M236" s="128"/>
    </row>
    <row r="237" ht="12.75">
      <c r="M237" s="128"/>
    </row>
    <row r="238" ht="12.75">
      <c r="M238" s="128"/>
    </row>
    <row r="239" ht="12.75">
      <c r="M239" s="128"/>
    </row>
    <row r="240" ht="12.75">
      <c r="M240" s="128"/>
    </row>
    <row r="241" ht="12.75">
      <c r="M241" s="128"/>
    </row>
    <row r="242" ht="12.75">
      <c r="M242" s="128"/>
    </row>
    <row r="243" ht="12.75">
      <c r="M243" s="128"/>
    </row>
    <row r="244" ht="12.75">
      <c r="M244" s="128"/>
    </row>
    <row r="245" ht="12.75">
      <c r="M245" s="128"/>
    </row>
    <row r="246" ht="12.75">
      <c r="M246" s="128"/>
    </row>
    <row r="247" ht="12.75">
      <c r="M247" s="128"/>
    </row>
    <row r="248" ht="12.75">
      <c r="M248" s="128"/>
    </row>
    <row r="249" ht="12.75">
      <c r="M249" s="128"/>
    </row>
    <row r="250" ht="12.75">
      <c r="M250" s="128"/>
    </row>
    <row r="251" ht="12.75">
      <c r="M251" s="128"/>
    </row>
    <row r="252" ht="12.75">
      <c r="M252" s="128"/>
    </row>
    <row r="253" ht="12.75">
      <c r="M253" s="128"/>
    </row>
    <row r="254" ht="12.75">
      <c r="M254" s="128"/>
    </row>
    <row r="255" ht="12.75">
      <c r="M255" s="128"/>
    </row>
    <row r="256" ht="12.75">
      <c r="M256" s="128"/>
    </row>
    <row r="257" ht="12.75">
      <c r="M257" s="128"/>
    </row>
    <row r="258" ht="12.75">
      <c r="M258" s="128"/>
    </row>
    <row r="259" ht="12.75">
      <c r="M259" s="128"/>
    </row>
    <row r="260" ht="12.75">
      <c r="M260" s="128"/>
    </row>
    <row r="261" ht="12.75">
      <c r="M261" s="128"/>
    </row>
    <row r="262" ht="12.75">
      <c r="M262" s="128"/>
    </row>
    <row r="263" ht="12.75">
      <c r="M263" s="128"/>
    </row>
    <row r="264" ht="12.75">
      <c r="M264" s="128"/>
    </row>
    <row r="265" ht="12.75">
      <c r="M265" s="128"/>
    </row>
    <row r="266" ht="12.75">
      <c r="M266" s="128"/>
    </row>
    <row r="267" ht="12.75">
      <c r="M267" s="128"/>
    </row>
    <row r="268" ht="12.75">
      <c r="M268" s="128"/>
    </row>
    <row r="269" ht="12.75">
      <c r="M269" s="128"/>
    </row>
    <row r="270" ht="12.75">
      <c r="M270" s="128"/>
    </row>
    <row r="271" ht="12.75">
      <c r="M271" s="128"/>
    </row>
    <row r="272" ht="12.75">
      <c r="M272" s="128"/>
    </row>
    <row r="273" ht="12.75">
      <c r="M273" s="128"/>
    </row>
    <row r="274" ht="12.75">
      <c r="M274" s="128"/>
    </row>
    <row r="275" ht="12.75">
      <c r="M275" s="128"/>
    </row>
    <row r="276" ht="12.75">
      <c r="M276" s="128"/>
    </row>
    <row r="277" ht="12.75">
      <c r="M277" s="128"/>
    </row>
    <row r="278" ht="12.75">
      <c r="M278" s="128"/>
    </row>
    <row r="279" ht="12.75">
      <c r="M279" s="128"/>
    </row>
    <row r="280" ht="12.75">
      <c r="M280" s="128"/>
    </row>
    <row r="281" ht="12.75">
      <c r="M281" s="128"/>
    </row>
    <row r="282" ht="12.75">
      <c r="M282" s="128"/>
    </row>
    <row r="283" ht="12.75">
      <c r="M283" s="128"/>
    </row>
    <row r="284" ht="12.75">
      <c r="M284" s="128"/>
    </row>
    <row r="285" ht="12.75">
      <c r="M285" s="128"/>
    </row>
    <row r="286" ht="12.75">
      <c r="M286" s="128"/>
    </row>
    <row r="287" ht="12.75">
      <c r="M287" s="128"/>
    </row>
    <row r="288" ht="12.75">
      <c r="M288" s="128"/>
    </row>
    <row r="289" ht="12.75">
      <c r="M289" s="128"/>
    </row>
    <row r="290" ht="12.75">
      <c r="M290" s="128"/>
    </row>
    <row r="291" ht="12.75">
      <c r="M291" s="128"/>
    </row>
    <row r="292" ht="12.75">
      <c r="M292" s="128"/>
    </row>
    <row r="293" ht="12.75">
      <c r="M293" s="128"/>
    </row>
    <row r="294" ht="12.75">
      <c r="M294" s="128"/>
    </row>
    <row r="295" ht="12.75">
      <c r="M295" s="128"/>
    </row>
    <row r="296" ht="12.75">
      <c r="M296" s="128"/>
    </row>
    <row r="297" ht="12.75">
      <c r="M297" s="128"/>
    </row>
    <row r="298" ht="12.75">
      <c r="M298" s="128"/>
    </row>
    <row r="299" ht="12.75">
      <c r="M299" s="128"/>
    </row>
    <row r="300" ht="12.75">
      <c r="M300" s="128"/>
    </row>
    <row r="301" ht="12.75">
      <c r="M301" s="128"/>
    </row>
    <row r="302" ht="12.75">
      <c r="M302" s="128"/>
    </row>
    <row r="303" ht="12.75">
      <c r="M303" s="128"/>
    </row>
    <row r="304" ht="12.75">
      <c r="M304" s="128"/>
    </row>
    <row r="305" ht="12.75">
      <c r="M305" s="128"/>
    </row>
    <row r="306" ht="12.75">
      <c r="M306" s="128"/>
    </row>
    <row r="307" ht="12.75">
      <c r="M307" s="128"/>
    </row>
    <row r="308" ht="12.75">
      <c r="M308" s="128"/>
    </row>
    <row r="309" ht="12.75">
      <c r="M309" s="128"/>
    </row>
    <row r="310" ht="12.75">
      <c r="M310" s="128"/>
    </row>
    <row r="311" ht="12.75">
      <c r="M311" s="128"/>
    </row>
    <row r="312" ht="12.75">
      <c r="M312" s="128"/>
    </row>
    <row r="313" ht="12.75">
      <c r="M313" s="128"/>
    </row>
    <row r="314" ht="12.75">
      <c r="M314" s="128"/>
    </row>
    <row r="315" ht="12.75">
      <c r="M315" s="128"/>
    </row>
    <row r="316" ht="12.75">
      <c r="M316" s="128"/>
    </row>
    <row r="317" ht="12.75">
      <c r="M317" s="128"/>
    </row>
    <row r="318" ht="12.75">
      <c r="M318" s="128"/>
    </row>
    <row r="319" ht="12.75">
      <c r="M319" s="128"/>
    </row>
    <row r="320" ht="12.75">
      <c r="M320" s="128"/>
    </row>
    <row r="321" ht="12.75">
      <c r="M321" s="128"/>
    </row>
    <row r="322" ht="12.75">
      <c r="M322" s="128"/>
    </row>
    <row r="323" ht="12.75">
      <c r="M323" s="128"/>
    </row>
    <row r="324" ht="12.75">
      <c r="M324" s="128"/>
    </row>
    <row r="325" ht="12.75">
      <c r="M325" s="128"/>
    </row>
    <row r="326" ht="12.75">
      <c r="M326" s="128"/>
    </row>
    <row r="327" ht="12.75">
      <c r="M327" s="128"/>
    </row>
    <row r="328" ht="12.75">
      <c r="M328" s="128"/>
    </row>
    <row r="329" ht="12.75">
      <c r="M329" s="128"/>
    </row>
    <row r="330" ht="12.75">
      <c r="M330" s="128"/>
    </row>
    <row r="331" ht="12.75">
      <c r="M331" s="128"/>
    </row>
    <row r="332" ht="12.75">
      <c r="M332" s="128"/>
    </row>
    <row r="333" ht="12.75">
      <c r="M333" s="128"/>
    </row>
    <row r="334" ht="12.75">
      <c r="M334" s="128"/>
    </row>
    <row r="335" ht="12.75">
      <c r="M335" s="128"/>
    </row>
    <row r="336" ht="12.75">
      <c r="M336" s="128"/>
    </row>
    <row r="337" ht="12.75">
      <c r="M337" s="128"/>
    </row>
    <row r="338" ht="12.75">
      <c r="M338" s="128"/>
    </row>
    <row r="339" ht="12.75">
      <c r="M339" s="128"/>
    </row>
    <row r="340" ht="12.75">
      <c r="M340" s="128"/>
    </row>
    <row r="341" ht="12.75">
      <c r="M341" s="128"/>
    </row>
    <row r="342" ht="12.75">
      <c r="M342" s="128"/>
    </row>
    <row r="343" ht="12.75">
      <c r="M343" s="128"/>
    </row>
    <row r="344" ht="12.75">
      <c r="M344" s="128"/>
    </row>
    <row r="345" ht="12.75">
      <c r="M345" s="128"/>
    </row>
    <row r="346" ht="12.75">
      <c r="M346" s="128"/>
    </row>
    <row r="347" ht="12.75">
      <c r="M347" s="128"/>
    </row>
    <row r="348" ht="12.75">
      <c r="M348" s="128"/>
    </row>
    <row r="349" ht="12.75">
      <c r="M349" s="128"/>
    </row>
    <row r="350" ht="12.75">
      <c r="M350" s="128"/>
    </row>
    <row r="351" ht="12.75">
      <c r="M351" s="128"/>
    </row>
    <row r="352" ht="12.75">
      <c r="M352" s="128"/>
    </row>
    <row r="353" ht="12.75">
      <c r="M353" s="128"/>
    </row>
    <row r="354" ht="12.75">
      <c r="M354" s="128"/>
    </row>
    <row r="355" ht="12.75">
      <c r="M355" s="128"/>
    </row>
    <row r="356" ht="12.75">
      <c r="M356" s="128"/>
    </row>
    <row r="357" ht="12.75">
      <c r="M357" s="128"/>
    </row>
    <row r="358" ht="12.75">
      <c r="M358" s="128"/>
    </row>
    <row r="359" ht="12.75">
      <c r="M359" s="128"/>
    </row>
    <row r="360" ht="12.75">
      <c r="M360" s="128"/>
    </row>
    <row r="361" ht="12.75">
      <c r="M361" s="128"/>
    </row>
    <row r="362" ht="12.75">
      <c r="M362" s="128"/>
    </row>
    <row r="363" ht="12.75">
      <c r="M363" s="128"/>
    </row>
    <row r="364" ht="12.75">
      <c r="M364" s="128"/>
    </row>
    <row r="365" ht="12.75">
      <c r="M365" s="128"/>
    </row>
    <row r="366" ht="12.75">
      <c r="M366" s="128"/>
    </row>
    <row r="367" ht="12.75">
      <c r="M367" s="128"/>
    </row>
    <row r="368" ht="12.75">
      <c r="M368" s="128"/>
    </row>
    <row r="369" ht="12.75">
      <c r="M369" s="128"/>
    </row>
    <row r="370" ht="12.75">
      <c r="M370" s="128"/>
    </row>
    <row r="371" ht="12.75">
      <c r="M371" s="128"/>
    </row>
    <row r="372" ht="12.75">
      <c r="M372" s="128"/>
    </row>
    <row r="373" ht="12.75">
      <c r="M373" s="128"/>
    </row>
    <row r="374" ht="12.75">
      <c r="M374" s="128"/>
    </row>
    <row r="375" ht="12.75">
      <c r="M375" s="128"/>
    </row>
    <row r="376" ht="12.75">
      <c r="M376" s="128"/>
    </row>
    <row r="377" ht="12.75">
      <c r="M377" s="128"/>
    </row>
    <row r="378" ht="12.75">
      <c r="M378" s="128"/>
    </row>
    <row r="379" ht="12.75">
      <c r="M379" s="128"/>
    </row>
    <row r="380" ht="12.75">
      <c r="M380" s="128"/>
    </row>
    <row r="381" ht="12.75">
      <c r="M381" s="128"/>
    </row>
    <row r="382" ht="12.75">
      <c r="M382" s="128"/>
    </row>
    <row r="383" ht="12.75">
      <c r="M383" s="128"/>
    </row>
    <row r="384" ht="12.75">
      <c r="M384" s="128"/>
    </row>
    <row r="385" ht="12.75">
      <c r="M385" s="128"/>
    </row>
    <row r="386" ht="12.75">
      <c r="M386" s="128"/>
    </row>
    <row r="387" ht="12.75">
      <c r="M387" s="128"/>
    </row>
    <row r="388" ht="12.75">
      <c r="M388" s="128"/>
    </row>
    <row r="389" ht="12.75">
      <c r="M389" s="128"/>
    </row>
    <row r="390" ht="12.75">
      <c r="M390" s="128"/>
    </row>
    <row r="391" ht="12.75">
      <c r="M391" s="128"/>
    </row>
    <row r="392" ht="12.75">
      <c r="M392" s="128"/>
    </row>
    <row r="393" ht="12.75">
      <c r="M393" s="128"/>
    </row>
    <row r="394" ht="12.75">
      <c r="M394" s="128"/>
    </row>
    <row r="395" ht="12.75">
      <c r="M395" s="128"/>
    </row>
    <row r="396" ht="12.75">
      <c r="M396" s="128"/>
    </row>
    <row r="397" ht="12.75">
      <c r="M397" s="128"/>
    </row>
    <row r="398" ht="12.75">
      <c r="M398" s="128"/>
    </row>
    <row r="399" ht="12.75">
      <c r="M399" s="128"/>
    </row>
    <row r="400" ht="12.75">
      <c r="M400" s="128"/>
    </row>
    <row r="401" ht="12.75">
      <c r="M401" s="128"/>
    </row>
    <row r="402" ht="12.75">
      <c r="M402" s="128"/>
    </row>
    <row r="403" ht="12.75">
      <c r="M403" s="128"/>
    </row>
    <row r="404" ht="12.75">
      <c r="M404" s="128"/>
    </row>
    <row r="405" ht="12.75">
      <c r="M405" s="128"/>
    </row>
    <row r="406" ht="12.75">
      <c r="M406" s="128"/>
    </row>
    <row r="407" ht="12.75">
      <c r="M407" s="128"/>
    </row>
    <row r="408" ht="12.75">
      <c r="M408" s="128"/>
    </row>
    <row r="409" ht="12.75">
      <c r="M409" s="128"/>
    </row>
    <row r="410" ht="12.75">
      <c r="M410" s="128"/>
    </row>
    <row r="411" ht="12.75">
      <c r="M411" s="128"/>
    </row>
    <row r="412" ht="12.75">
      <c r="M412" s="128"/>
    </row>
    <row r="413" ht="12.75">
      <c r="M413" s="128"/>
    </row>
    <row r="414" ht="12.75">
      <c r="M414" s="128"/>
    </row>
    <row r="415" ht="12.75">
      <c r="M415" s="128"/>
    </row>
    <row r="416" ht="12.75">
      <c r="M416" s="128"/>
    </row>
    <row r="417" ht="12.75">
      <c r="M417" s="128"/>
    </row>
    <row r="418" ht="12.75">
      <c r="M418" s="128"/>
    </row>
    <row r="419" ht="12.75">
      <c r="M419" s="128"/>
    </row>
    <row r="420" ht="12.75">
      <c r="M420" s="128"/>
    </row>
    <row r="421" ht="12.75">
      <c r="M421" s="128"/>
    </row>
    <row r="422" ht="12.75">
      <c r="M422" s="128"/>
    </row>
    <row r="423" ht="12.75">
      <c r="M423" s="128"/>
    </row>
    <row r="424" ht="12.75">
      <c r="M424" s="128"/>
    </row>
    <row r="425" ht="12.75">
      <c r="M425" s="128"/>
    </row>
    <row r="426" ht="12.75">
      <c r="M426" s="128"/>
    </row>
    <row r="427" ht="12.75">
      <c r="M427" s="128"/>
    </row>
    <row r="428" ht="12.75">
      <c r="M428" s="128"/>
    </row>
    <row r="429" ht="12.75">
      <c r="M429" s="128"/>
    </row>
    <row r="430" ht="12.75">
      <c r="M430" s="128"/>
    </row>
    <row r="431" ht="12.75">
      <c r="M431" s="128"/>
    </row>
    <row r="432" ht="12.75">
      <c r="M432" s="128"/>
    </row>
    <row r="433" ht="12.75">
      <c r="M433" s="128"/>
    </row>
    <row r="434" ht="12.75">
      <c r="M434" s="128"/>
    </row>
    <row r="435" ht="12.75">
      <c r="M435" s="128"/>
    </row>
    <row r="436" ht="12.75">
      <c r="M436" s="128"/>
    </row>
    <row r="437" ht="12.75">
      <c r="M437" s="128"/>
    </row>
    <row r="438" ht="12.75">
      <c r="M438" s="128"/>
    </row>
    <row r="439" ht="12.75">
      <c r="M439" s="128"/>
    </row>
    <row r="440" ht="12.75">
      <c r="M440" s="128"/>
    </row>
    <row r="441" ht="12.75">
      <c r="M441" s="128"/>
    </row>
    <row r="442" ht="12.75">
      <c r="M442" s="128"/>
    </row>
    <row r="443" ht="12.75">
      <c r="M443" s="128"/>
    </row>
    <row r="444" ht="12.75">
      <c r="M444" s="128"/>
    </row>
    <row r="445" ht="12.75">
      <c r="M445" s="128"/>
    </row>
    <row r="446" ht="12.75">
      <c r="M446" s="128"/>
    </row>
    <row r="447" ht="12.75">
      <c r="M447" s="128"/>
    </row>
    <row r="448" ht="12.75">
      <c r="M448" s="128"/>
    </row>
    <row r="449" ht="12.75">
      <c r="M449" s="128"/>
    </row>
    <row r="450" ht="12.75">
      <c r="M450" s="128"/>
    </row>
    <row r="451" ht="12.75">
      <c r="M451" s="128"/>
    </row>
    <row r="452" ht="12.75">
      <c r="M452" s="128"/>
    </row>
    <row r="453" ht="12.75">
      <c r="M453" s="128"/>
    </row>
    <row r="454" ht="12.75">
      <c r="M454" s="128"/>
    </row>
    <row r="455" ht="12.75">
      <c r="M455" s="128"/>
    </row>
    <row r="456" ht="12.75">
      <c r="M456" s="128"/>
    </row>
    <row r="457" ht="12.75">
      <c r="M457" s="128"/>
    </row>
    <row r="458" ht="12.75">
      <c r="M458" s="128"/>
    </row>
    <row r="459" ht="12.75">
      <c r="M459" s="128"/>
    </row>
    <row r="460" ht="12.75">
      <c r="M460" s="128"/>
    </row>
    <row r="461" ht="12.75">
      <c r="M461" s="128"/>
    </row>
    <row r="462" ht="12.75">
      <c r="M462" s="128"/>
    </row>
    <row r="463" ht="12.75">
      <c r="M463" s="128"/>
    </row>
    <row r="464" ht="12.75">
      <c r="M464" s="128"/>
    </row>
    <row r="465" ht="12.75">
      <c r="M465" s="128"/>
    </row>
    <row r="466" ht="12.75">
      <c r="M466" s="128"/>
    </row>
    <row r="467" ht="12.75">
      <c r="M467" s="128"/>
    </row>
    <row r="468" ht="12.75">
      <c r="M468" s="128"/>
    </row>
    <row r="469" ht="12.75">
      <c r="M469" s="128"/>
    </row>
    <row r="470" ht="12.75">
      <c r="M470" s="128"/>
    </row>
    <row r="471" ht="12.75">
      <c r="M471" s="128"/>
    </row>
    <row r="472" ht="12.75">
      <c r="M472" s="128"/>
    </row>
    <row r="473" ht="12.75">
      <c r="M473" s="128"/>
    </row>
    <row r="474" ht="12.75">
      <c r="M474" s="128"/>
    </row>
    <row r="475" ht="12.75">
      <c r="M475" s="128"/>
    </row>
    <row r="476" ht="12.75">
      <c r="M476" s="128"/>
    </row>
    <row r="477" ht="12.75">
      <c r="M477" s="128"/>
    </row>
    <row r="478" ht="12.75">
      <c r="M478" s="128"/>
    </row>
    <row r="479" ht="12.75">
      <c r="M479" s="128"/>
    </row>
    <row r="480" ht="12.75">
      <c r="M480" s="128"/>
    </row>
    <row r="481" ht="12.75">
      <c r="M481" s="128"/>
    </row>
    <row r="482" ht="12.75">
      <c r="M482" s="128"/>
    </row>
    <row r="483" ht="12.75">
      <c r="M483" s="128"/>
    </row>
    <row r="484" ht="12.75">
      <c r="M484" s="128"/>
    </row>
    <row r="485" ht="12.75">
      <c r="M485" s="128"/>
    </row>
    <row r="486" ht="12.75">
      <c r="M486" s="128"/>
    </row>
    <row r="487" ht="12.75">
      <c r="M487" s="128"/>
    </row>
    <row r="488" ht="12.75">
      <c r="M488" s="128"/>
    </row>
    <row r="489" ht="12.75">
      <c r="M489" s="128"/>
    </row>
    <row r="490" ht="12.75">
      <c r="M490" s="128"/>
    </row>
    <row r="491" ht="12.75">
      <c r="M491" s="128"/>
    </row>
    <row r="492" ht="12.75">
      <c r="M492" s="128"/>
    </row>
    <row r="493" ht="12.75">
      <c r="M493" s="128"/>
    </row>
    <row r="494" ht="12.75">
      <c r="M494" s="128"/>
    </row>
    <row r="495" ht="12.75">
      <c r="M495" s="128"/>
    </row>
    <row r="496" ht="12.75">
      <c r="M496" s="128"/>
    </row>
    <row r="497" ht="12.75">
      <c r="M497" s="128"/>
    </row>
    <row r="498" ht="12.75">
      <c r="M498" s="128"/>
    </row>
    <row r="499" ht="12.75">
      <c r="M499" s="128"/>
    </row>
    <row r="500" ht="12.75">
      <c r="M500" s="128"/>
    </row>
    <row r="501" ht="12.75">
      <c r="M501" s="128"/>
    </row>
    <row r="502" ht="12.75">
      <c r="M502" s="128"/>
    </row>
    <row r="503" ht="12.75">
      <c r="M503" s="128"/>
    </row>
    <row r="504" ht="12.75">
      <c r="M504" s="128"/>
    </row>
    <row r="505" ht="12.75">
      <c r="M505" s="128"/>
    </row>
    <row r="506" ht="12.75">
      <c r="M506" s="128"/>
    </row>
    <row r="507" ht="12.75">
      <c r="M507" s="128"/>
    </row>
    <row r="508" ht="12.75">
      <c r="M508" s="128"/>
    </row>
    <row r="509" ht="12.75">
      <c r="M509" s="128"/>
    </row>
    <row r="510" ht="12.75">
      <c r="M510" s="128"/>
    </row>
    <row r="511" ht="12.75">
      <c r="M511" s="128"/>
    </row>
    <row r="512" ht="12.75">
      <c r="M512" s="128"/>
    </row>
    <row r="513" ht="12.75">
      <c r="M513" s="128"/>
    </row>
    <row r="514" ht="12.75">
      <c r="M514" s="128"/>
    </row>
    <row r="515" ht="12.75">
      <c r="M515" s="128"/>
    </row>
    <row r="516" ht="12.75">
      <c r="M516" s="128"/>
    </row>
    <row r="517" ht="12.75">
      <c r="M517" s="128"/>
    </row>
    <row r="518" ht="12.75">
      <c r="M518" s="128"/>
    </row>
    <row r="519" ht="12.75">
      <c r="M519" s="128"/>
    </row>
    <row r="520" ht="12.75">
      <c r="M520" s="128"/>
    </row>
    <row r="521" ht="12.75">
      <c r="M521" s="128"/>
    </row>
    <row r="522" ht="12.75">
      <c r="M522" s="128"/>
    </row>
    <row r="523" ht="12.75">
      <c r="M523" s="128"/>
    </row>
    <row r="524" ht="12.75">
      <c r="M524" s="128"/>
    </row>
    <row r="525" ht="12.75">
      <c r="M525" s="128"/>
    </row>
    <row r="526" ht="12.75">
      <c r="M526" s="128"/>
    </row>
    <row r="527" ht="12.75">
      <c r="M527" s="128"/>
    </row>
    <row r="528" ht="12.75">
      <c r="M528" s="128"/>
    </row>
  </sheetData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K15:K16 C30:K31 C25:K28 M13:M14 K11 M18:M20 M30:M31 M22:M23 C22:K23 M25:M28 C13:K14 H11 C18:K20 H15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1">
      <selection activeCell="B3" sqref="B3:I3"/>
    </sheetView>
  </sheetViews>
  <sheetFormatPr defaultColWidth="9.14062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0" t="s">
        <v>846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5"/>
      <c r="R1" s="6" t="s">
        <v>458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491" t="s">
        <v>873</v>
      </c>
      <c r="C3" s="491"/>
      <c r="D3" s="491"/>
      <c r="E3" s="491"/>
      <c r="F3" s="491"/>
      <c r="G3" s="491"/>
      <c r="H3" s="491"/>
      <c r="I3" s="491"/>
      <c r="J3" s="5"/>
      <c r="K3" s="5"/>
      <c r="L3" s="5"/>
      <c r="M3" s="5"/>
      <c r="N3" s="5"/>
      <c r="O3" s="5"/>
      <c r="P3" s="5"/>
      <c r="Q3" s="5"/>
      <c r="R3" s="12" t="s">
        <v>867</v>
      </c>
      <c r="S3" s="13"/>
    </row>
    <row r="4" spans="1:19" ht="12.75">
      <c r="A4" s="8"/>
      <c r="B4" s="488" t="s">
        <v>876</v>
      </c>
      <c r="C4" s="488"/>
      <c r="D4" s="488"/>
      <c r="E4" s="488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60" customFormat="1" ht="72">
      <c r="A6" s="285" t="s">
        <v>459</v>
      </c>
      <c r="B6" s="285"/>
      <c r="C6" s="286" t="s">
        <v>5</v>
      </c>
      <c r="D6" s="262" t="s">
        <v>460</v>
      </c>
      <c r="E6" s="262"/>
      <c r="F6" s="262"/>
      <c r="G6" s="262"/>
      <c r="H6" s="262" t="s">
        <v>461</v>
      </c>
      <c r="I6" s="262"/>
      <c r="J6" s="262" t="s">
        <v>462</v>
      </c>
      <c r="K6" s="262" t="s">
        <v>463</v>
      </c>
      <c r="L6" s="262"/>
      <c r="M6" s="262"/>
      <c r="N6" s="262"/>
      <c r="O6" s="262" t="s">
        <v>461</v>
      </c>
      <c r="P6" s="262"/>
      <c r="Q6" s="262" t="s">
        <v>464</v>
      </c>
      <c r="R6" s="262" t="s">
        <v>465</v>
      </c>
    </row>
    <row r="7" spans="1:18" s="260" customFormat="1" ht="48">
      <c r="A7" s="258"/>
      <c r="B7" s="259"/>
      <c r="D7" s="261" t="s">
        <v>466</v>
      </c>
      <c r="E7" s="261" t="s">
        <v>467</v>
      </c>
      <c r="F7" s="261" t="s">
        <v>468</v>
      </c>
      <c r="G7" s="261" t="s">
        <v>469</v>
      </c>
      <c r="H7" s="261" t="s">
        <v>470</v>
      </c>
      <c r="I7" s="261" t="s">
        <v>471</v>
      </c>
      <c r="J7" s="262"/>
      <c r="K7" s="261" t="s">
        <v>466</v>
      </c>
      <c r="L7" s="261" t="s">
        <v>472</v>
      </c>
      <c r="M7" s="261" t="s">
        <v>473</v>
      </c>
      <c r="N7" s="261" t="s">
        <v>474</v>
      </c>
      <c r="O7" s="261" t="s">
        <v>470</v>
      </c>
      <c r="P7" s="261" t="s">
        <v>471</v>
      </c>
      <c r="Q7" s="262"/>
      <c r="R7" s="262"/>
    </row>
    <row r="8" spans="1:18" s="266" customFormat="1" ht="11.25">
      <c r="A8" s="263" t="s">
        <v>475</v>
      </c>
      <c r="B8" s="263"/>
      <c r="C8" s="264" t="s">
        <v>12</v>
      </c>
      <c r="D8" s="265">
        <v>1</v>
      </c>
      <c r="E8" s="265">
        <v>2</v>
      </c>
      <c r="F8" s="265">
        <v>3</v>
      </c>
      <c r="G8" s="265">
        <v>4</v>
      </c>
      <c r="H8" s="265">
        <v>5</v>
      </c>
      <c r="I8" s="265">
        <v>6</v>
      </c>
      <c r="J8" s="265">
        <v>7</v>
      </c>
      <c r="K8" s="265">
        <v>8</v>
      </c>
      <c r="L8" s="265">
        <v>9</v>
      </c>
      <c r="M8" s="265">
        <v>10</v>
      </c>
      <c r="N8" s="265">
        <v>11</v>
      </c>
      <c r="O8" s="265">
        <v>12</v>
      </c>
      <c r="P8" s="265">
        <v>13</v>
      </c>
      <c r="Q8" s="265">
        <v>14</v>
      </c>
      <c r="R8" s="265">
        <v>15</v>
      </c>
    </row>
    <row r="9" spans="1:18" ht="38.25">
      <c r="A9" s="20" t="s">
        <v>476</v>
      </c>
      <c r="B9" s="20" t="s">
        <v>477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478</v>
      </c>
      <c r="B10" s="23" t="s">
        <v>479</v>
      </c>
      <c r="C10" s="24" t="s">
        <v>480</v>
      </c>
      <c r="D10" s="25">
        <v>2023</v>
      </c>
      <c r="E10" s="25">
        <v>0</v>
      </c>
      <c r="F10" s="25">
        <v>0</v>
      </c>
      <c r="G10" s="26">
        <f>D10+E10-F10</f>
        <v>2023</v>
      </c>
      <c r="H10" s="25">
        <v>0</v>
      </c>
      <c r="I10" s="25">
        <v>0</v>
      </c>
      <c r="J10" s="26">
        <f>G10+H10-I10</f>
        <v>2023</v>
      </c>
      <c r="K10" s="25">
        <v>0</v>
      </c>
      <c r="L10" s="25">
        <v>0</v>
      </c>
      <c r="M10" s="25">
        <v>0</v>
      </c>
      <c r="N10" s="26">
        <f>K10+L10-M10</f>
        <v>0</v>
      </c>
      <c r="O10" s="25">
        <v>0</v>
      </c>
      <c r="P10" s="25">
        <v>0</v>
      </c>
      <c r="Q10" s="26">
        <f>N10+O10-P10</f>
        <v>0</v>
      </c>
      <c r="R10" s="26">
        <f>J10-Q10</f>
        <v>2023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481</v>
      </c>
      <c r="B11" s="23" t="s">
        <v>482</v>
      </c>
      <c r="C11" s="24" t="s">
        <v>483</v>
      </c>
      <c r="D11" s="25">
        <v>13900</v>
      </c>
      <c r="E11" s="25">
        <v>20</v>
      </c>
      <c r="F11" s="25">
        <v>1</v>
      </c>
      <c r="G11" s="26">
        <f aca="true" t="shared" si="0" ref="G11:G17">D11+E11-F11</f>
        <v>13919</v>
      </c>
      <c r="H11" s="25">
        <v>0</v>
      </c>
      <c r="I11" s="25">
        <v>0</v>
      </c>
      <c r="J11" s="26">
        <f aca="true" t="shared" si="1" ref="J11:J17">G11+H11-I11</f>
        <v>13919</v>
      </c>
      <c r="K11" s="25">
        <v>4412</v>
      </c>
      <c r="L11" s="25">
        <v>445</v>
      </c>
      <c r="M11" s="25">
        <v>1</v>
      </c>
      <c r="N11" s="26">
        <f aca="true" t="shared" si="2" ref="N11:N17">K11+L11-M11</f>
        <v>4856</v>
      </c>
      <c r="O11" s="25">
        <v>0</v>
      </c>
      <c r="P11" s="25">
        <v>0</v>
      </c>
      <c r="Q11" s="26">
        <f aca="true" t="shared" si="3" ref="Q11:Q17">N11+O11-P11</f>
        <v>4856</v>
      </c>
      <c r="R11" s="26">
        <f aca="true" t="shared" si="4" ref="R11:R17">J11-Q11</f>
        <v>9063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484</v>
      </c>
      <c r="B12" s="23" t="s">
        <v>485</v>
      </c>
      <c r="C12" s="24" t="s">
        <v>486</v>
      </c>
      <c r="D12" s="25">
        <v>29432</v>
      </c>
      <c r="E12" s="25">
        <v>1709</v>
      </c>
      <c r="F12" s="25">
        <v>34</v>
      </c>
      <c r="G12" s="26">
        <f t="shared" si="0"/>
        <v>31107</v>
      </c>
      <c r="H12" s="25">
        <v>0</v>
      </c>
      <c r="I12" s="25">
        <v>0</v>
      </c>
      <c r="J12" s="26">
        <f t="shared" si="1"/>
        <v>31107</v>
      </c>
      <c r="K12" s="25">
        <v>22269</v>
      </c>
      <c r="L12" s="25">
        <v>1191</v>
      </c>
      <c r="M12" s="25">
        <v>34</v>
      </c>
      <c r="N12" s="26">
        <f t="shared" si="2"/>
        <v>23426</v>
      </c>
      <c r="O12" s="25">
        <v>0</v>
      </c>
      <c r="P12" s="25">
        <v>0</v>
      </c>
      <c r="Q12" s="26">
        <f t="shared" si="3"/>
        <v>23426</v>
      </c>
      <c r="R12" s="26">
        <f t="shared" si="4"/>
        <v>7681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487</v>
      </c>
      <c r="B13" s="23" t="s">
        <v>488</v>
      </c>
      <c r="C13" s="24" t="s">
        <v>489</v>
      </c>
      <c r="D13" s="25">
        <v>3917</v>
      </c>
      <c r="E13" s="25">
        <v>193</v>
      </c>
      <c r="F13" s="25">
        <v>4</v>
      </c>
      <c r="G13" s="26">
        <f t="shared" si="0"/>
        <v>4106</v>
      </c>
      <c r="H13" s="25">
        <v>0</v>
      </c>
      <c r="I13" s="25">
        <v>0</v>
      </c>
      <c r="J13" s="26">
        <f t="shared" si="1"/>
        <v>4106</v>
      </c>
      <c r="K13" s="25">
        <v>1685</v>
      </c>
      <c r="L13" s="25">
        <v>129</v>
      </c>
      <c r="M13" s="25">
        <v>3</v>
      </c>
      <c r="N13" s="26">
        <f t="shared" si="2"/>
        <v>1811</v>
      </c>
      <c r="O13" s="25">
        <v>0</v>
      </c>
      <c r="P13" s="25">
        <v>0</v>
      </c>
      <c r="Q13" s="26">
        <f t="shared" si="3"/>
        <v>1811</v>
      </c>
      <c r="R13" s="26">
        <f t="shared" si="4"/>
        <v>2295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490</v>
      </c>
      <c r="B14" s="23" t="s">
        <v>491</v>
      </c>
      <c r="C14" s="24" t="s">
        <v>492</v>
      </c>
      <c r="D14" s="25">
        <v>1416</v>
      </c>
      <c r="E14" s="25">
        <v>6</v>
      </c>
      <c r="F14" s="25">
        <v>0</v>
      </c>
      <c r="G14" s="26">
        <f t="shared" si="0"/>
        <v>1422</v>
      </c>
      <c r="H14" s="25">
        <v>0</v>
      </c>
      <c r="I14" s="25">
        <v>0</v>
      </c>
      <c r="J14" s="26">
        <f t="shared" si="1"/>
        <v>1422</v>
      </c>
      <c r="K14" s="25">
        <v>871</v>
      </c>
      <c r="L14" s="25">
        <v>135</v>
      </c>
      <c r="M14" s="25">
        <v>1</v>
      </c>
      <c r="N14" s="26">
        <f t="shared" si="2"/>
        <v>1005</v>
      </c>
      <c r="O14" s="25">
        <v>0</v>
      </c>
      <c r="P14" s="25">
        <v>0</v>
      </c>
      <c r="Q14" s="26">
        <f t="shared" si="3"/>
        <v>1005</v>
      </c>
      <c r="R14" s="26">
        <f t="shared" si="4"/>
        <v>417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493</v>
      </c>
      <c r="B15" s="23" t="s">
        <v>494</v>
      </c>
      <c r="C15" s="24" t="s">
        <v>495</v>
      </c>
      <c r="D15" s="25">
        <v>108</v>
      </c>
      <c r="E15" s="25">
        <v>2</v>
      </c>
      <c r="F15" s="25">
        <v>0</v>
      </c>
      <c r="G15" s="26">
        <f t="shared" si="0"/>
        <v>110</v>
      </c>
      <c r="H15" s="25">
        <v>0</v>
      </c>
      <c r="I15" s="25">
        <v>0</v>
      </c>
      <c r="J15" s="26">
        <f t="shared" si="1"/>
        <v>110</v>
      </c>
      <c r="K15" s="25">
        <v>76</v>
      </c>
      <c r="L15" s="25">
        <v>6</v>
      </c>
      <c r="M15" s="25">
        <v>0</v>
      </c>
      <c r="N15" s="26">
        <f t="shared" si="2"/>
        <v>82</v>
      </c>
      <c r="O15" s="25">
        <v>0</v>
      </c>
      <c r="P15" s="25">
        <v>0</v>
      </c>
      <c r="Q15" s="26">
        <f t="shared" si="3"/>
        <v>82</v>
      </c>
      <c r="R15" s="26">
        <f t="shared" si="4"/>
        <v>28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496</v>
      </c>
      <c r="B16" s="29" t="s">
        <v>497</v>
      </c>
      <c r="C16" s="24" t="s">
        <v>498</v>
      </c>
      <c r="D16" s="25">
        <v>5030</v>
      </c>
      <c r="E16" s="25">
        <v>2341</v>
      </c>
      <c r="F16" s="25">
        <v>1998</v>
      </c>
      <c r="G16" s="26">
        <f t="shared" si="0"/>
        <v>5373</v>
      </c>
      <c r="H16" s="25">
        <v>0</v>
      </c>
      <c r="I16" s="25">
        <v>0</v>
      </c>
      <c r="J16" s="26">
        <f t="shared" si="1"/>
        <v>5373</v>
      </c>
      <c r="K16" s="25">
        <v>0</v>
      </c>
      <c r="L16" s="25">
        <v>0</v>
      </c>
      <c r="M16" s="25">
        <v>0</v>
      </c>
      <c r="N16" s="26">
        <f t="shared" si="2"/>
        <v>0</v>
      </c>
      <c r="O16" s="25">
        <v>0</v>
      </c>
      <c r="P16" s="25">
        <v>0</v>
      </c>
      <c r="Q16" s="26">
        <f t="shared" si="3"/>
        <v>0</v>
      </c>
      <c r="R16" s="26">
        <f t="shared" si="4"/>
        <v>5373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499</v>
      </c>
      <c r="B17" s="20" t="s">
        <v>500</v>
      </c>
      <c r="C17" s="24" t="s">
        <v>501</v>
      </c>
      <c r="D17" s="25">
        <v>266</v>
      </c>
      <c r="E17" s="25">
        <v>13</v>
      </c>
      <c r="F17" s="25">
        <v>0</v>
      </c>
      <c r="G17" s="26">
        <f t="shared" si="0"/>
        <v>279</v>
      </c>
      <c r="H17" s="25">
        <v>0</v>
      </c>
      <c r="I17" s="25">
        <v>0</v>
      </c>
      <c r="J17" s="26">
        <f t="shared" si="1"/>
        <v>279</v>
      </c>
      <c r="K17" s="25">
        <v>220</v>
      </c>
      <c r="L17" s="25">
        <v>10</v>
      </c>
      <c r="M17" s="25">
        <v>0</v>
      </c>
      <c r="N17" s="26">
        <f t="shared" si="2"/>
        <v>230</v>
      </c>
      <c r="O17" s="25">
        <v>0</v>
      </c>
      <c r="P17" s="25">
        <v>0</v>
      </c>
      <c r="Q17" s="26">
        <f t="shared" si="3"/>
        <v>230</v>
      </c>
      <c r="R17" s="26">
        <f t="shared" si="4"/>
        <v>49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502</v>
      </c>
      <c r="C18" s="31" t="s">
        <v>503</v>
      </c>
      <c r="D18" s="32">
        <f>SUM(D10:D17)</f>
        <v>56092</v>
      </c>
      <c r="E18" s="32">
        <f aca="true" t="shared" si="5" ref="E18:R18">SUM(E10:E17)</f>
        <v>4284</v>
      </c>
      <c r="F18" s="32">
        <f t="shared" si="5"/>
        <v>2037</v>
      </c>
      <c r="G18" s="32">
        <f t="shared" si="5"/>
        <v>58339</v>
      </c>
      <c r="H18" s="32">
        <f t="shared" si="5"/>
        <v>0</v>
      </c>
      <c r="I18" s="32">
        <f t="shared" si="5"/>
        <v>0</v>
      </c>
      <c r="J18" s="32">
        <f t="shared" si="5"/>
        <v>58339</v>
      </c>
      <c r="K18" s="32">
        <f t="shared" si="5"/>
        <v>29533</v>
      </c>
      <c r="L18" s="32">
        <f t="shared" si="5"/>
        <v>1916</v>
      </c>
      <c r="M18" s="32">
        <f t="shared" si="5"/>
        <v>39</v>
      </c>
      <c r="N18" s="32">
        <f t="shared" si="5"/>
        <v>31410</v>
      </c>
      <c r="O18" s="32">
        <f t="shared" si="5"/>
        <v>0</v>
      </c>
      <c r="P18" s="32">
        <f t="shared" si="5"/>
        <v>0</v>
      </c>
      <c r="Q18" s="32">
        <f t="shared" si="5"/>
        <v>31410</v>
      </c>
      <c r="R18" s="32">
        <f t="shared" si="5"/>
        <v>26929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504</v>
      </c>
      <c r="B19" s="33" t="s">
        <v>505</v>
      </c>
      <c r="C19" s="24" t="s">
        <v>506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507</v>
      </c>
      <c r="B20" s="33" t="s">
        <v>508</v>
      </c>
      <c r="C20" s="24" t="s">
        <v>509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510</v>
      </c>
      <c r="B21" s="20" t="s">
        <v>511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f>J21-Q21</f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478</v>
      </c>
      <c r="B22" s="23" t="s">
        <v>512</v>
      </c>
      <c r="C22" s="24" t="s">
        <v>513</v>
      </c>
      <c r="D22" s="25">
        <v>13</v>
      </c>
      <c r="E22" s="25">
        <v>0</v>
      </c>
      <c r="F22" s="25">
        <v>0</v>
      </c>
      <c r="G22" s="26">
        <f>D22+E22-F22</f>
        <v>13</v>
      </c>
      <c r="H22" s="25">
        <v>0</v>
      </c>
      <c r="I22" s="25">
        <v>0</v>
      </c>
      <c r="J22" s="26">
        <f>G22+H22-I22</f>
        <v>13</v>
      </c>
      <c r="K22" s="25">
        <v>11</v>
      </c>
      <c r="L22" s="25">
        <v>0</v>
      </c>
      <c r="M22" s="25">
        <v>0</v>
      </c>
      <c r="N22" s="26">
        <f>K22+L22-M22</f>
        <v>11</v>
      </c>
      <c r="O22" s="25">
        <v>0</v>
      </c>
      <c r="P22" s="25">
        <v>0</v>
      </c>
      <c r="Q22" s="26">
        <f>N22+O22-P22</f>
        <v>11</v>
      </c>
      <c r="R22" s="26">
        <f>J22-Q22</f>
        <v>2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481</v>
      </c>
      <c r="B23" s="23" t="s">
        <v>514</v>
      </c>
      <c r="C23" s="24" t="s">
        <v>515</v>
      </c>
      <c r="D23" s="25">
        <v>1013</v>
      </c>
      <c r="E23" s="25">
        <v>1</v>
      </c>
      <c r="F23" s="25">
        <v>0</v>
      </c>
      <c r="G23" s="26">
        <f>D23+E23-F23</f>
        <v>1014</v>
      </c>
      <c r="H23" s="25">
        <v>0</v>
      </c>
      <c r="I23" s="25">
        <v>0</v>
      </c>
      <c r="J23" s="26">
        <f>G23+H23-I23</f>
        <v>1014</v>
      </c>
      <c r="K23" s="25">
        <v>847</v>
      </c>
      <c r="L23" s="25">
        <v>59</v>
      </c>
      <c r="M23" s="25">
        <v>0</v>
      </c>
      <c r="N23" s="26">
        <f>K23+L23-M23</f>
        <v>906</v>
      </c>
      <c r="O23" s="25">
        <v>0</v>
      </c>
      <c r="P23" s="25">
        <v>0</v>
      </c>
      <c r="Q23" s="26">
        <f>N23+O23-P23</f>
        <v>906</v>
      </c>
      <c r="R23" s="26">
        <f>J23-Q23</f>
        <v>108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484</v>
      </c>
      <c r="B24" s="20" t="s">
        <v>516</v>
      </c>
      <c r="C24" s="24" t="s">
        <v>517</v>
      </c>
      <c r="D24" s="25">
        <v>0</v>
      </c>
      <c r="E24" s="25">
        <v>0</v>
      </c>
      <c r="F24" s="25">
        <v>0</v>
      </c>
      <c r="G24" s="26">
        <f>D24+E24-F24</f>
        <v>0</v>
      </c>
      <c r="H24" s="25">
        <v>0</v>
      </c>
      <c r="I24" s="25">
        <v>0</v>
      </c>
      <c r="J24" s="26">
        <f>G24+H24-I24</f>
        <v>0</v>
      </c>
      <c r="K24" s="25">
        <v>0</v>
      </c>
      <c r="L24" s="25">
        <v>0</v>
      </c>
      <c r="M24" s="25">
        <v>0</v>
      </c>
      <c r="N24" s="26">
        <f>K24+L24-M24</f>
        <v>0</v>
      </c>
      <c r="O24" s="25">
        <v>0</v>
      </c>
      <c r="P24" s="25">
        <v>0</v>
      </c>
      <c r="Q24" s="26">
        <f>N24+O24-P24</f>
        <v>0</v>
      </c>
      <c r="R24" s="26">
        <f>J24-Q24</f>
        <v>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487</v>
      </c>
      <c r="B25" s="34" t="s">
        <v>500</v>
      </c>
      <c r="C25" s="24" t="s">
        <v>518</v>
      </c>
      <c r="D25" s="25">
        <v>221</v>
      </c>
      <c r="E25" s="25">
        <v>18</v>
      </c>
      <c r="F25" s="25">
        <v>0</v>
      </c>
      <c r="G25" s="26">
        <f>D25+E25-F25</f>
        <v>239</v>
      </c>
      <c r="H25" s="25">
        <v>0</v>
      </c>
      <c r="I25" s="25">
        <v>0</v>
      </c>
      <c r="J25" s="26">
        <f>G25+H25-I25</f>
        <v>239</v>
      </c>
      <c r="K25" s="25">
        <v>114</v>
      </c>
      <c r="L25" s="25">
        <v>26</v>
      </c>
      <c r="M25" s="25">
        <v>0</v>
      </c>
      <c r="N25" s="26">
        <f>K25+L25-M25</f>
        <v>140</v>
      </c>
      <c r="O25" s="25">
        <v>0</v>
      </c>
      <c r="P25" s="25">
        <v>0</v>
      </c>
      <c r="Q25" s="26">
        <f>N25+O25-P25</f>
        <v>140</v>
      </c>
      <c r="R25" s="26">
        <f>J25-Q25</f>
        <v>99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519</v>
      </c>
      <c r="C26" s="31" t="s">
        <v>520</v>
      </c>
      <c r="D26" s="35">
        <f>SUM(D22:D25)</f>
        <v>1247</v>
      </c>
      <c r="E26" s="35">
        <f aca="true" t="shared" si="6" ref="E26:R26">SUM(E22:E25)</f>
        <v>19</v>
      </c>
      <c r="F26" s="35">
        <f t="shared" si="6"/>
        <v>0</v>
      </c>
      <c r="G26" s="35">
        <f t="shared" si="6"/>
        <v>1266</v>
      </c>
      <c r="H26" s="35">
        <f t="shared" si="6"/>
        <v>0</v>
      </c>
      <c r="I26" s="35">
        <f t="shared" si="6"/>
        <v>0</v>
      </c>
      <c r="J26" s="35">
        <f t="shared" si="6"/>
        <v>1266</v>
      </c>
      <c r="K26" s="35">
        <f t="shared" si="6"/>
        <v>972</v>
      </c>
      <c r="L26" s="35">
        <f t="shared" si="6"/>
        <v>85</v>
      </c>
      <c r="M26" s="35">
        <f t="shared" si="6"/>
        <v>0</v>
      </c>
      <c r="N26" s="35">
        <f t="shared" si="6"/>
        <v>1057</v>
      </c>
      <c r="O26" s="35">
        <f t="shared" si="6"/>
        <v>0</v>
      </c>
      <c r="P26" s="35">
        <f t="shared" si="6"/>
        <v>0</v>
      </c>
      <c r="Q26" s="35">
        <f t="shared" si="6"/>
        <v>1057</v>
      </c>
      <c r="R26" s="35">
        <f t="shared" si="6"/>
        <v>209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521</v>
      </c>
      <c r="B27" s="36" t="s">
        <v>522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478</v>
      </c>
      <c r="B28" s="23" t="s">
        <v>523</v>
      </c>
      <c r="C28" s="24" t="s">
        <v>524</v>
      </c>
      <c r="D28" s="38">
        <f>SUM(D30:D32)</f>
        <v>15164</v>
      </c>
      <c r="E28" s="38">
        <v>0</v>
      </c>
      <c r="F28" s="38">
        <v>0</v>
      </c>
      <c r="G28" s="38">
        <f>SUM(G30:G32)</f>
        <v>15164</v>
      </c>
      <c r="H28" s="38">
        <f>SUM(H30:H38)</f>
        <v>107</v>
      </c>
      <c r="I28" s="38">
        <f>SUM(I30:I38)</f>
        <v>341</v>
      </c>
      <c r="J28" s="38">
        <f>SUM(J30:J32)</f>
        <v>14930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14930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104</v>
      </c>
      <c r="C29" s="24" t="s">
        <v>525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106</v>
      </c>
      <c r="C30" s="24" t="s">
        <v>526</v>
      </c>
      <c r="D30" s="25">
        <v>0</v>
      </c>
      <c r="E30" s="25">
        <v>0</v>
      </c>
      <c r="F30" s="25">
        <v>0</v>
      </c>
      <c r="G30" s="26">
        <v>0</v>
      </c>
      <c r="H30" s="25">
        <v>0</v>
      </c>
      <c r="I30" s="25">
        <v>0</v>
      </c>
      <c r="J30" s="26">
        <v>0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0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110</v>
      </c>
      <c r="C31" s="24" t="s">
        <v>527</v>
      </c>
      <c r="D31" s="25">
        <v>15164</v>
      </c>
      <c r="E31" s="25">
        <v>0</v>
      </c>
      <c r="F31" s="25">
        <v>0</v>
      </c>
      <c r="G31" s="26">
        <v>15164</v>
      </c>
      <c r="H31" s="25">
        <v>107</v>
      </c>
      <c r="I31" s="25">
        <v>341</v>
      </c>
      <c r="J31" s="26">
        <f>G31+H31-I31</f>
        <v>14930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14930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112</v>
      </c>
      <c r="C32" s="24" t="s">
        <v>528</v>
      </c>
      <c r="D32" s="25">
        <v>0</v>
      </c>
      <c r="E32" s="25">
        <v>0</v>
      </c>
      <c r="F32" s="25">
        <v>0</v>
      </c>
      <c r="G32" s="26">
        <v>0</v>
      </c>
      <c r="H32" s="25">
        <v>0</v>
      </c>
      <c r="I32" s="25">
        <v>0</v>
      </c>
      <c r="J32" s="26">
        <v>0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v>0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481</v>
      </c>
      <c r="B33" s="23" t="s">
        <v>529</v>
      </c>
      <c r="C33" s="24" t="s">
        <v>530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118</v>
      </c>
      <c r="C34" s="24" t="s">
        <v>531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532</v>
      </c>
      <c r="C35" s="24" t="s">
        <v>533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534</v>
      </c>
      <c r="C36" s="24" t="s">
        <v>535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536</v>
      </c>
      <c r="C37" s="24" t="s">
        <v>537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484</v>
      </c>
      <c r="B38" s="23" t="s">
        <v>500</v>
      </c>
      <c r="C38" s="24" t="s">
        <v>538</v>
      </c>
      <c r="D38" s="26">
        <v>1044</v>
      </c>
      <c r="E38" s="25">
        <v>0</v>
      </c>
      <c r="F38" s="25">
        <v>0</v>
      </c>
      <c r="G38" s="26">
        <v>1044</v>
      </c>
      <c r="H38" s="25">
        <v>0</v>
      </c>
      <c r="I38" s="25">
        <v>0</v>
      </c>
      <c r="J38" s="26">
        <f>G38</f>
        <v>1044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1044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539</v>
      </c>
      <c r="C39" s="31" t="s">
        <v>540</v>
      </c>
      <c r="D39" s="32">
        <f>SUM(D28:D38)-D28</f>
        <v>16208</v>
      </c>
      <c r="E39" s="32">
        <v>0</v>
      </c>
      <c r="F39" s="32">
        <v>0</v>
      </c>
      <c r="G39" s="32">
        <f>SUM(G28:G38)-G28</f>
        <v>16208</v>
      </c>
      <c r="H39" s="32">
        <f>SUM(H28:H38)-H28</f>
        <v>107</v>
      </c>
      <c r="I39" s="32">
        <f>SUM(I28:I38)-I28</f>
        <v>341</v>
      </c>
      <c r="J39" s="32">
        <f>SUM(J28:J38)-J28</f>
        <v>15974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15974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541</v>
      </c>
      <c r="B40" s="39" t="s">
        <v>542</v>
      </c>
      <c r="C40" s="31" t="s">
        <v>543</v>
      </c>
      <c r="D40" s="40">
        <v>0</v>
      </c>
      <c r="E40" s="40">
        <v>0</v>
      </c>
      <c r="F40" s="40">
        <v>0</v>
      </c>
      <c r="G40" s="32">
        <v>0</v>
      </c>
      <c r="H40" s="40">
        <v>0</v>
      </c>
      <c r="I40" s="40">
        <v>0</v>
      </c>
      <c r="J40" s="32">
        <v>0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2">
        <v>0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544</v>
      </c>
      <c r="C41" s="31" t="s">
        <v>545</v>
      </c>
      <c r="D41" s="32">
        <f>D18+D26+D39+D40</f>
        <v>73547</v>
      </c>
      <c r="E41" s="32">
        <f aca="true" t="shared" si="7" ref="E41:R41">E18+E26+E39+E40</f>
        <v>4303</v>
      </c>
      <c r="F41" s="32">
        <f t="shared" si="7"/>
        <v>2037</v>
      </c>
      <c r="G41" s="32">
        <f t="shared" si="7"/>
        <v>75813</v>
      </c>
      <c r="H41" s="32">
        <f t="shared" si="7"/>
        <v>107</v>
      </c>
      <c r="I41" s="32">
        <f t="shared" si="7"/>
        <v>341</v>
      </c>
      <c r="J41" s="32">
        <f t="shared" si="7"/>
        <v>75579</v>
      </c>
      <c r="K41" s="32">
        <f t="shared" si="7"/>
        <v>30505</v>
      </c>
      <c r="L41" s="32">
        <f t="shared" si="7"/>
        <v>2001</v>
      </c>
      <c r="M41" s="32">
        <f t="shared" si="7"/>
        <v>39</v>
      </c>
      <c r="N41" s="32">
        <f t="shared" si="7"/>
        <v>32467</v>
      </c>
      <c r="O41" s="32">
        <f t="shared" si="7"/>
        <v>0</v>
      </c>
      <c r="P41" s="32">
        <f t="shared" si="7"/>
        <v>0</v>
      </c>
      <c r="Q41" s="32">
        <f t="shared" si="7"/>
        <v>32467</v>
      </c>
      <c r="R41" s="32">
        <f t="shared" si="7"/>
        <v>43112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546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228" t="s">
        <v>869</v>
      </c>
      <c r="D45" s="194"/>
      <c r="E45" s="229"/>
      <c r="F45" s="228" t="s">
        <v>870</v>
      </c>
      <c r="G45" s="116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228"/>
      <c r="C46" s="494" t="s">
        <v>872</v>
      </c>
      <c r="D46" s="494"/>
      <c r="E46" s="494"/>
      <c r="F46" s="499" t="s">
        <v>871</v>
      </c>
      <c r="G46" s="499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59"/>
      <c r="K47" s="159"/>
      <c r="L47" s="160"/>
      <c r="M47" s="4"/>
      <c r="N47" s="4"/>
      <c r="O47" s="158"/>
      <c r="P47" s="158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500"/>
      <c r="K48" s="500"/>
      <c r="L48" s="500"/>
      <c r="M48" s="4"/>
      <c r="N48" s="4"/>
      <c r="O48" s="489"/>
      <c r="P48" s="489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workbookViewId="0" topLeftCell="A1">
      <selection activeCell="A3" sqref="A3:C3"/>
    </sheetView>
  </sheetViews>
  <sheetFormatPr defaultColWidth="9.140625" defaultRowHeight="12.75"/>
  <cols>
    <col min="1" max="1" width="40.140625" style="393" customWidth="1"/>
    <col min="2" max="2" width="11.28125" style="393" customWidth="1"/>
    <col min="3" max="3" width="14.00390625" style="393" customWidth="1"/>
    <col min="4" max="5" width="11.7109375" style="393" customWidth="1"/>
    <col min="6" max="6" width="14.8515625" style="393" customWidth="1"/>
    <col min="7" max="26" width="10.7109375" style="393" hidden="1" customWidth="1"/>
    <col min="27" max="16384" width="10.7109375" style="393" customWidth="1"/>
  </cols>
  <sheetData>
    <row r="1" spans="1:7" s="386" customFormat="1" ht="24" customHeight="1">
      <c r="A1" s="517" t="s">
        <v>547</v>
      </c>
      <c r="B1" s="517"/>
      <c r="C1" s="517"/>
      <c r="D1" s="517"/>
      <c r="E1" s="383" t="s">
        <v>548</v>
      </c>
      <c r="F1" s="384"/>
      <c r="G1" s="385"/>
    </row>
    <row r="2" spans="1:7" ht="12">
      <c r="A2" s="387"/>
      <c r="B2" s="387"/>
      <c r="C2" s="388"/>
      <c r="D2" s="389"/>
      <c r="E2" s="390" t="s">
        <v>867</v>
      </c>
      <c r="F2" s="391"/>
      <c r="G2" s="392"/>
    </row>
    <row r="3" spans="1:16" ht="17.25" customHeight="1">
      <c r="A3" s="504" t="s">
        <v>864</v>
      </c>
      <c r="B3" s="504"/>
      <c r="C3" s="504"/>
      <c r="D3" s="394"/>
      <c r="E3" s="395"/>
      <c r="F3" s="391"/>
      <c r="G3" s="396"/>
      <c r="H3" s="396"/>
      <c r="I3" s="396"/>
      <c r="J3" s="396"/>
      <c r="K3" s="396"/>
      <c r="L3" s="396"/>
      <c r="M3" s="396"/>
      <c r="N3" s="396"/>
      <c r="O3" s="396"/>
      <c r="P3" s="396"/>
    </row>
    <row r="4" spans="1:16" ht="12">
      <c r="A4" s="397" t="s">
        <v>875</v>
      </c>
      <c r="B4" s="397"/>
      <c r="C4" s="397"/>
      <c r="D4" s="398"/>
      <c r="E4" s="398"/>
      <c r="F4" s="398"/>
      <c r="G4" s="399"/>
      <c r="H4" s="399"/>
      <c r="I4" s="399"/>
      <c r="J4" s="399"/>
      <c r="K4" s="399"/>
      <c r="L4" s="399"/>
      <c r="M4" s="399"/>
      <c r="N4" s="399"/>
      <c r="O4" s="399"/>
      <c r="P4" s="399"/>
    </row>
    <row r="5" spans="1:6" ht="12.75" customHeight="1">
      <c r="A5" s="400" t="s">
        <v>549</v>
      </c>
      <c r="B5" s="400"/>
      <c r="C5" s="401"/>
      <c r="D5" s="401"/>
      <c r="F5" s="402" t="s">
        <v>550</v>
      </c>
    </row>
    <row r="6" spans="1:15" ht="24" customHeight="1">
      <c r="A6" s="505" t="s">
        <v>459</v>
      </c>
      <c r="B6" s="507" t="s">
        <v>5</v>
      </c>
      <c r="C6" s="509" t="s">
        <v>551</v>
      </c>
      <c r="D6" s="510"/>
      <c r="E6" s="403" t="s">
        <v>552</v>
      </c>
      <c r="F6" s="403"/>
      <c r="G6" s="404"/>
      <c r="H6" s="405"/>
      <c r="I6" s="405"/>
      <c r="J6" s="405"/>
      <c r="K6" s="405"/>
      <c r="L6" s="405"/>
      <c r="M6" s="405"/>
      <c r="N6" s="405"/>
      <c r="O6" s="405"/>
    </row>
    <row r="7" spans="1:16" ht="12" customHeight="1">
      <c r="A7" s="506"/>
      <c r="B7" s="508"/>
      <c r="C7" s="511"/>
      <c r="D7" s="512"/>
      <c r="E7" s="406" t="s">
        <v>865</v>
      </c>
      <c r="F7" s="407" t="s">
        <v>866</v>
      </c>
      <c r="G7" s="404"/>
      <c r="H7" s="405"/>
      <c r="I7" s="405"/>
      <c r="J7" s="405"/>
      <c r="K7" s="405"/>
      <c r="L7" s="405"/>
      <c r="M7" s="405"/>
      <c r="N7" s="405"/>
      <c r="O7" s="405"/>
      <c r="P7" s="405"/>
    </row>
    <row r="8" spans="1:16" s="413" customFormat="1" ht="11.25">
      <c r="A8" s="408" t="s">
        <v>11</v>
      </c>
      <c r="B8" s="409" t="s">
        <v>12</v>
      </c>
      <c r="C8" s="515">
        <v>1</v>
      </c>
      <c r="D8" s="516"/>
      <c r="E8" s="410">
        <v>2</v>
      </c>
      <c r="F8" s="410">
        <v>3</v>
      </c>
      <c r="G8" s="411"/>
      <c r="H8" s="412"/>
      <c r="I8" s="412"/>
      <c r="J8" s="412"/>
      <c r="K8" s="412"/>
      <c r="L8" s="412"/>
      <c r="M8" s="412"/>
      <c r="N8" s="412"/>
      <c r="O8" s="412"/>
      <c r="P8" s="412"/>
    </row>
    <row r="9" spans="1:7" ht="12.75">
      <c r="A9" s="414" t="s">
        <v>555</v>
      </c>
      <c r="B9" s="415" t="s">
        <v>556</v>
      </c>
      <c r="C9" s="501">
        <v>0</v>
      </c>
      <c r="D9" s="501"/>
      <c r="E9" s="416">
        <v>0</v>
      </c>
      <c r="F9" s="417">
        <v>0</v>
      </c>
      <c r="G9" s="418"/>
    </row>
    <row r="10" spans="1:7" ht="12.75">
      <c r="A10" s="406" t="s">
        <v>557</v>
      </c>
      <c r="B10" s="419"/>
      <c r="C10" s="501"/>
      <c r="D10" s="501"/>
      <c r="E10" s="420"/>
      <c r="F10" s="420"/>
      <c r="G10" s="418"/>
    </row>
    <row r="11" spans="1:16" ht="12.75">
      <c r="A11" s="406" t="s">
        <v>558</v>
      </c>
      <c r="B11" s="419" t="s">
        <v>559</v>
      </c>
      <c r="C11" s="501">
        <v>24</v>
      </c>
      <c r="D11" s="501"/>
      <c r="E11" s="420">
        <v>0</v>
      </c>
      <c r="F11" s="420">
        <v>24</v>
      </c>
      <c r="G11" s="418"/>
      <c r="H11" s="405"/>
      <c r="I11" s="405"/>
      <c r="J11" s="405"/>
      <c r="K11" s="405"/>
      <c r="L11" s="405"/>
      <c r="M11" s="405"/>
      <c r="N11" s="405"/>
      <c r="O11" s="405"/>
      <c r="P11" s="405"/>
    </row>
    <row r="12" spans="1:7" ht="12.75">
      <c r="A12" s="406" t="s">
        <v>560</v>
      </c>
      <c r="B12" s="419" t="s">
        <v>561</v>
      </c>
      <c r="C12" s="501"/>
      <c r="D12" s="501"/>
      <c r="E12" s="421">
        <v>0</v>
      </c>
      <c r="F12" s="420">
        <v>0</v>
      </c>
      <c r="G12" s="418"/>
    </row>
    <row r="13" spans="1:7" ht="12.75">
      <c r="A13" s="406" t="s">
        <v>562</v>
      </c>
      <c r="B13" s="419" t="s">
        <v>563</v>
      </c>
      <c r="C13" s="501">
        <v>0</v>
      </c>
      <c r="D13" s="501"/>
      <c r="E13" s="421">
        <v>0</v>
      </c>
      <c r="F13" s="420">
        <v>0</v>
      </c>
      <c r="G13" s="418"/>
    </row>
    <row r="14" spans="1:7" ht="12.75">
      <c r="A14" s="406" t="s">
        <v>564</v>
      </c>
      <c r="B14" s="419" t="s">
        <v>565</v>
      </c>
      <c r="C14" s="501">
        <v>24</v>
      </c>
      <c r="D14" s="501"/>
      <c r="E14" s="421">
        <v>0</v>
      </c>
      <c r="F14" s="420">
        <v>24</v>
      </c>
      <c r="G14" s="418"/>
    </row>
    <row r="15" spans="1:7" ht="12.75">
      <c r="A15" s="406" t="s">
        <v>566</v>
      </c>
      <c r="B15" s="419" t="s">
        <v>567</v>
      </c>
      <c r="C15" s="501">
        <v>680</v>
      </c>
      <c r="D15" s="501"/>
      <c r="E15" s="421">
        <v>0</v>
      </c>
      <c r="F15" s="420">
        <v>680</v>
      </c>
      <c r="G15" s="418"/>
    </row>
    <row r="16" spans="1:16" ht="12.75">
      <c r="A16" s="406" t="s">
        <v>568</v>
      </c>
      <c r="B16" s="419" t="s">
        <v>569</v>
      </c>
      <c r="C16" s="501">
        <v>0</v>
      </c>
      <c r="D16" s="501"/>
      <c r="E16" s="420">
        <v>0</v>
      </c>
      <c r="F16" s="420">
        <v>0</v>
      </c>
      <c r="G16" s="418"/>
      <c r="H16" s="405"/>
      <c r="I16" s="405"/>
      <c r="J16" s="405"/>
      <c r="K16" s="405"/>
      <c r="L16" s="405"/>
      <c r="M16" s="405"/>
      <c r="N16" s="405"/>
      <c r="O16" s="405"/>
      <c r="P16" s="405"/>
    </row>
    <row r="17" spans="1:7" ht="12.75">
      <c r="A17" s="422" t="s">
        <v>570</v>
      </c>
      <c r="B17" s="423" t="s">
        <v>571</v>
      </c>
      <c r="C17" s="501">
        <v>0</v>
      </c>
      <c r="D17" s="501"/>
      <c r="E17" s="421">
        <v>0</v>
      </c>
      <c r="F17" s="420">
        <v>0</v>
      </c>
      <c r="G17" s="418"/>
    </row>
    <row r="18" spans="1:7" ht="12.75">
      <c r="A18" s="406" t="s">
        <v>564</v>
      </c>
      <c r="B18" s="419" t="s">
        <v>572</v>
      </c>
      <c r="C18" s="501">
        <v>0</v>
      </c>
      <c r="D18" s="501"/>
      <c r="E18" s="421">
        <v>0</v>
      </c>
      <c r="F18" s="420">
        <v>0</v>
      </c>
      <c r="G18" s="418"/>
    </row>
    <row r="19" spans="1:16" ht="12.75">
      <c r="A19" s="424" t="s">
        <v>573</v>
      </c>
      <c r="B19" s="415" t="s">
        <v>574</v>
      </c>
      <c r="C19" s="501">
        <f>SUM(C11:D18)-C14</f>
        <v>704</v>
      </c>
      <c r="D19" s="501"/>
      <c r="E19" s="425">
        <v>0</v>
      </c>
      <c r="F19" s="501">
        <f>SUM(F11:G18)-F14</f>
        <v>704</v>
      </c>
      <c r="G19" s="501"/>
      <c r="H19" s="405"/>
      <c r="I19" s="405"/>
      <c r="J19" s="405"/>
      <c r="K19" s="405"/>
      <c r="L19" s="405"/>
      <c r="M19" s="405"/>
      <c r="N19" s="405"/>
      <c r="O19" s="405"/>
      <c r="P19" s="405"/>
    </row>
    <row r="20" spans="1:7" ht="13.5" customHeight="1">
      <c r="A20" s="406" t="s">
        <v>575</v>
      </c>
      <c r="B20" s="419"/>
      <c r="C20" s="501"/>
      <c r="D20" s="501"/>
      <c r="E20" s="420"/>
      <c r="F20" s="420">
        <v>0</v>
      </c>
      <c r="G20" s="418"/>
    </row>
    <row r="21" spans="1:7" ht="12.75">
      <c r="A21" s="414" t="s">
        <v>576</v>
      </c>
      <c r="B21" s="415" t="s">
        <v>577</v>
      </c>
      <c r="C21" s="501">
        <v>0</v>
      </c>
      <c r="D21" s="501"/>
      <c r="E21" s="416">
        <v>0</v>
      </c>
      <c r="F21" s="417">
        <v>0</v>
      </c>
      <c r="G21" s="418"/>
    </row>
    <row r="22" spans="1:7" ht="12.75">
      <c r="A22" s="406"/>
      <c r="B22" s="419"/>
      <c r="C22" s="501"/>
      <c r="D22" s="501"/>
      <c r="E22" s="420"/>
      <c r="F22" s="420"/>
      <c r="G22" s="418"/>
    </row>
    <row r="23" spans="1:7" ht="12.75">
      <c r="A23" s="406" t="s">
        <v>578</v>
      </c>
      <c r="B23" s="426"/>
      <c r="C23" s="501"/>
      <c r="D23" s="501"/>
      <c r="E23" s="420"/>
      <c r="F23" s="420"/>
      <c r="G23" s="418"/>
    </row>
    <row r="24" spans="1:16" ht="12.75">
      <c r="A24" s="406" t="s">
        <v>579</v>
      </c>
      <c r="B24" s="419" t="s">
        <v>580</v>
      </c>
      <c r="C24" s="501">
        <f>C25+C26+C27</f>
        <v>2179</v>
      </c>
      <c r="D24" s="501"/>
      <c r="E24" s="420">
        <f>C24</f>
        <v>2179</v>
      </c>
      <c r="F24" s="420">
        <v>0</v>
      </c>
      <c r="G24" s="418"/>
      <c r="H24" s="405"/>
      <c r="I24" s="405"/>
      <c r="J24" s="405"/>
      <c r="K24" s="405"/>
      <c r="L24" s="405"/>
      <c r="M24" s="405"/>
      <c r="N24" s="405"/>
      <c r="O24" s="405"/>
      <c r="P24" s="405"/>
    </row>
    <row r="25" spans="1:7" ht="12.75">
      <c r="A25" s="406" t="s">
        <v>581</v>
      </c>
      <c r="B25" s="419" t="s">
        <v>582</v>
      </c>
      <c r="C25" s="501">
        <v>1900</v>
      </c>
      <c r="D25" s="501"/>
      <c r="E25" s="421">
        <f>C25</f>
        <v>1900</v>
      </c>
      <c r="F25" s="420">
        <v>0</v>
      </c>
      <c r="G25" s="418"/>
    </row>
    <row r="26" spans="1:7" ht="12.75">
      <c r="A26" s="406" t="s">
        <v>583</v>
      </c>
      <c r="B26" s="419" t="s">
        <v>584</v>
      </c>
      <c r="C26" s="501">
        <v>0</v>
      </c>
      <c r="D26" s="501"/>
      <c r="E26" s="421">
        <v>0</v>
      </c>
      <c r="F26" s="420">
        <v>0</v>
      </c>
      <c r="G26" s="418"/>
    </row>
    <row r="27" spans="1:7" ht="12.75">
      <c r="A27" s="406" t="s">
        <v>585</v>
      </c>
      <c r="B27" s="419" t="s">
        <v>586</v>
      </c>
      <c r="C27" s="501">
        <v>279</v>
      </c>
      <c r="D27" s="501"/>
      <c r="E27" s="421">
        <f>C27</f>
        <v>279</v>
      </c>
      <c r="F27" s="420">
        <v>0</v>
      </c>
      <c r="G27" s="418"/>
    </row>
    <row r="28" spans="1:7" ht="12.75">
      <c r="A28" s="406" t="s">
        <v>587</v>
      </c>
      <c r="B28" s="419" t="s">
        <v>588</v>
      </c>
      <c r="C28" s="501">
        <v>7465</v>
      </c>
      <c r="D28" s="501"/>
      <c r="E28" s="421">
        <f>C28</f>
        <v>7465</v>
      </c>
      <c r="F28" s="420">
        <v>0</v>
      </c>
      <c r="G28" s="418"/>
    </row>
    <row r="29" spans="1:7" ht="12.75">
      <c r="A29" s="406" t="s">
        <v>589</v>
      </c>
      <c r="B29" s="419" t="s">
        <v>590</v>
      </c>
      <c r="C29" s="501">
        <v>318</v>
      </c>
      <c r="D29" s="501"/>
      <c r="E29" s="421">
        <f>C29</f>
        <v>318</v>
      </c>
      <c r="F29" s="420">
        <v>0</v>
      </c>
      <c r="G29" s="418"/>
    </row>
    <row r="30" spans="1:7" ht="12.75" customHeight="1">
      <c r="A30" s="427" t="s">
        <v>591</v>
      </c>
      <c r="B30" s="419" t="s">
        <v>592</v>
      </c>
      <c r="C30" s="501">
        <v>1500</v>
      </c>
      <c r="D30" s="501"/>
      <c r="E30" s="421">
        <f aca="true" t="shared" si="0" ref="E30:E42">C30</f>
        <v>1500</v>
      </c>
      <c r="F30" s="420">
        <v>0</v>
      </c>
      <c r="G30" s="418"/>
    </row>
    <row r="31" spans="1:7" ht="12.75">
      <c r="A31" s="406" t="s">
        <v>593</v>
      </c>
      <c r="B31" s="419" t="s">
        <v>594</v>
      </c>
      <c r="C31" s="501">
        <v>103</v>
      </c>
      <c r="D31" s="501"/>
      <c r="E31" s="464">
        <v>103</v>
      </c>
      <c r="F31" s="465">
        <v>0</v>
      </c>
      <c r="G31" s="418"/>
    </row>
    <row r="32" spans="1:7" ht="12.75">
      <c r="A32" s="406" t="s">
        <v>595</v>
      </c>
      <c r="B32" s="419" t="s">
        <v>596</v>
      </c>
      <c r="C32" s="501">
        <v>0</v>
      </c>
      <c r="D32" s="501"/>
      <c r="E32" s="421">
        <f t="shared" si="0"/>
        <v>0</v>
      </c>
      <c r="F32" s="420">
        <v>0</v>
      </c>
      <c r="G32" s="418"/>
    </row>
    <row r="33" spans="1:16" ht="12.75">
      <c r="A33" s="406" t="s">
        <v>597</v>
      </c>
      <c r="B33" s="419" t="s">
        <v>598</v>
      </c>
      <c r="C33" s="501">
        <f>SUM(C34:D37)</f>
        <v>384</v>
      </c>
      <c r="D33" s="501"/>
      <c r="E33" s="421">
        <f t="shared" si="0"/>
        <v>384</v>
      </c>
      <c r="F33" s="420">
        <v>0</v>
      </c>
      <c r="G33" s="428">
        <f>SUM(E33:F33)</f>
        <v>384</v>
      </c>
      <c r="H33" s="405"/>
      <c r="I33" s="405"/>
      <c r="J33" s="405"/>
      <c r="K33" s="405"/>
      <c r="L33" s="405"/>
      <c r="M33" s="405"/>
      <c r="N33" s="405"/>
      <c r="O33" s="405"/>
      <c r="P33" s="405"/>
    </row>
    <row r="34" spans="1:7" ht="12.75">
      <c r="A34" s="406" t="s">
        <v>599</v>
      </c>
      <c r="B34" s="419" t="s">
        <v>600</v>
      </c>
      <c r="C34" s="513">
        <v>29</v>
      </c>
      <c r="D34" s="514"/>
      <c r="E34" s="421">
        <f t="shared" si="0"/>
        <v>29</v>
      </c>
      <c r="F34" s="429">
        <v>0</v>
      </c>
      <c r="G34" s="430"/>
    </row>
    <row r="35" spans="1:7" ht="12.75">
      <c r="A35" s="406" t="s">
        <v>601</v>
      </c>
      <c r="B35" s="419" t="s">
        <v>602</v>
      </c>
      <c r="C35" s="502">
        <v>324</v>
      </c>
      <c r="D35" s="503"/>
      <c r="E35" s="421">
        <f t="shared" si="0"/>
        <v>324</v>
      </c>
      <c r="F35" s="420">
        <v>0</v>
      </c>
      <c r="G35" s="430"/>
    </row>
    <row r="36" spans="1:7" ht="12.75">
      <c r="A36" s="406" t="s">
        <v>603</v>
      </c>
      <c r="B36" s="419" t="s">
        <v>604</v>
      </c>
      <c r="C36" s="502">
        <v>31</v>
      </c>
      <c r="D36" s="503"/>
      <c r="E36" s="421">
        <f t="shared" si="0"/>
        <v>31</v>
      </c>
      <c r="F36" s="420">
        <v>0</v>
      </c>
      <c r="G36" s="430"/>
    </row>
    <row r="37" spans="1:7" ht="12.75">
      <c r="A37" s="406" t="s">
        <v>605</v>
      </c>
      <c r="B37" s="419" t="s">
        <v>606</v>
      </c>
      <c r="C37" s="502"/>
      <c r="D37" s="503"/>
      <c r="E37" s="421">
        <f t="shared" si="0"/>
        <v>0</v>
      </c>
      <c r="F37" s="420">
        <v>0</v>
      </c>
      <c r="G37" s="430"/>
    </row>
    <row r="38" spans="1:16" ht="12.75">
      <c r="A38" s="406" t="s">
        <v>607</v>
      </c>
      <c r="B38" s="419" t="s">
        <v>608</v>
      </c>
      <c r="C38" s="502">
        <f>SUM(C39:D42)</f>
        <v>188</v>
      </c>
      <c r="D38" s="503"/>
      <c r="E38" s="421">
        <f t="shared" si="0"/>
        <v>188</v>
      </c>
      <c r="F38" s="420">
        <f>SUM(F40:F42)</f>
        <v>0</v>
      </c>
      <c r="G38" s="430"/>
      <c r="H38" s="405"/>
      <c r="I38" s="405"/>
      <c r="J38" s="405"/>
      <c r="K38" s="405"/>
      <c r="L38" s="405"/>
      <c r="M38" s="405"/>
      <c r="N38" s="405"/>
      <c r="O38" s="405"/>
      <c r="P38" s="405"/>
    </row>
    <row r="39" spans="1:7" ht="12.75">
      <c r="A39" s="406" t="s">
        <v>609</v>
      </c>
      <c r="B39" s="419" t="s">
        <v>610</v>
      </c>
      <c r="C39" s="502">
        <v>6</v>
      </c>
      <c r="D39" s="503"/>
      <c r="E39" s="421">
        <f t="shared" si="0"/>
        <v>6</v>
      </c>
      <c r="F39" s="420">
        <v>0</v>
      </c>
      <c r="G39" s="430"/>
    </row>
    <row r="40" spans="1:7" ht="12.75">
      <c r="A40" s="406" t="s">
        <v>611</v>
      </c>
      <c r="B40" s="419" t="s">
        <v>612</v>
      </c>
      <c r="C40" s="502">
        <v>0</v>
      </c>
      <c r="D40" s="503"/>
      <c r="E40" s="421">
        <f t="shared" si="0"/>
        <v>0</v>
      </c>
      <c r="F40" s="420">
        <v>0</v>
      </c>
      <c r="G40" s="430"/>
    </row>
    <row r="41" spans="1:7" ht="12.75">
      <c r="A41" s="406" t="s">
        <v>613</v>
      </c>
      <c r="B41" s="419" t="s">
        <v>614</v>
      </c>
      <c r="C41" s="502">
        <v>0</v>
      </c>
      <c r="D41" s="503"/>
      <c r="E41" s="421">
        <f t="shared" si="0"/>
        <v>0</v>
      </c>
      <c r="F41" s="420">
        <v>0</v>
      </c>
      <c r="G41" s="430"/>
    </row>
    <row r="42" spans="1:7" ht="12.75">
      <c r="A42" s="406" t="s">
        <v>615</v>
      </c>
      <c r="B42" s="419" t="s">
        <v>616</v>
      </c>
      <c r="C42" s="502">
        <v>182</v>
      </c>
      <c r="D42" s="503"/>
      <c r="E42" s="421">
        <f t="shared" si="0"/>
        <v>182</v>
      </c>
      <c r="F42" s="420">
        <v>0</v>
      </c>
      <c r="G42" s="430"/>
    </row>
    <row r="43" spans="1:16" ht="12.75">
      <c r="A43" s="424" t="s">
        <v>617</v>
      </c>
      <c r="B43" s="415" t="s">
        <v>618</v>
      </c>
      <c r="C43" s="519">
        <v>12137</v>
      </c>
      <c r="D43" s="520"/>
      <c r="E43" s="417">
        <f>E24+E28+E29+E30+E31+E32+E33+E38</f>
        <v>12137</v>
      </c>
      <c r="F43" s="417">
        <f>F24+F28+F29+F30+F31+F32+F33+F38</f>
        <v>0</v>
      </c>
      <c r="G43" s="430"/>
      <c r="H43" s="405"/>
      <c r="I43" s="405"/>
      <c r="J43" s="405"/>
      <c r="K43" s="405"/>
      <c r="L43" s="405"/>
      <c r="M43" s="405"/>
      <c r="N43" s="405"/>
      <c r="O43" s="405"/>
      <c r="P43" s="405"/>
    </row>
    <row r="44" spans="1:16" ht="12.75">
      <c r="A44" s="414" t="s">
        <v>619</v>
      </c>
      <c r="B44" s="415" t="s">
        <v>620</v>
      </c>
      <c r="C44" s="519">
        <f>C9+C19+C20+C43</f>
        <v>12841</v>
      </c>
      <c r="D44" s="520"/>
      <c r="E44" s="417">
        <f>E9+E20+E43</f>
        <v>12137</v>
      </c>
      <c r="F44" s="417">
        <f>F9+F19+F20+F43</f>
        <v>704</v>
      </c>
      <c r="G44" s="430"/>
      <c r="H44" s="405"/>
      <c r="I44" s="405"/>
      <c r="J44" s="405"/>
      <c r="K44" s="405"/>
      <c r="L44" s="405"/>
      <c r="M44" s="405"/>
      <c r="N44" s="405"/>
      <c r="O44" s="405"/>
      <c r="P44" s="405"/>
    </row>
    <row r="45" spans="1:27" ht="12">
      <c r="A45" s="431"/>
      <c r="B45" s="432"/>
      <c r="C45" s="433"/>
      <c r="D45" s="433"/>
      <c r="E45" s="433"/>
      <c r="F45" s="430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</row>
    <row r="46" spans="1:27" ht="12">
      <c r="A46" s="431"/>
      <c r="B46" s="432"/>
      <c r="C46" s="433"/>
      <c r="D46" s="433"/>
      <c r="E46" s="433"/>
      <c r="F46" s="430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</row>
    <row r="47" spans="1:6" ht="12">
      <c r="A47" s="431" t="s">
        <v>621</v>
      </c>
      <c r="B47" s="432"/>
      <c r="C47" s="435"/>
      <c r="D47" s="435"/>
      <c r="E47" s="435"/>
      <c r="F47" s="436" t="s">
        <v>272</v>
      </c>
    </row>
    <row r="48" spans="1:6" ht="36" customHeight="1">
      <c r="A48" s="505" t="s">
        <v>459</v>
      </c>
      <c r="B48" s="507" t="s">
        <v>5</v>
      </c>
      <c r="C48" s="522" t="s">
        <v>622</v>
      </c>
      <c r="D48" s="437" t="s">
        <v>623</v>
      </c>
      <c r="E48" s="437"/>
      <c r="F48" s="437" t="s">
        <v>624</v>
      </c>
    </row>
    <row r="49" spans="1:6" ht="24">
      <c r="A49" s="506"/>
      <c r="B49" s="521"/>
      <c r="C49" s="523"/>
      <c r="D49" s="439" t="s">
        <v>553</v>
      </c>
      <c r="E49" s="439" t="s">
        <v>554</v>
      </c>
      <c r="F49" s="439"/>
    </row>
    <row r="50" spans="1:6" ht="12">
      <c r="A50" s="440" t="s">
        <v>11</v>
      </c>
      <c r="B50" s="438" t="s">
        <v>12</v>
      </c>
      <c r="C50" s="441">
        <v>1</v>
      </c>
      <c r="D50" s="441">
        <v>2</v>
      </c>
      <c r="E50" s="442">
        <v>3</v>
      </c>
      <c r="F50" s="442">
        <v>4</v>
      </c>
    </row>
    <row r="51" spans="1:6" ht="12">
      <c r="A51" s="406" t="s">
        <v>625</v>
      </c>
      <c r="B51" s="443"/>
      <c r="C51" s="439"/>
      <c r="D51" s="439"/>
      <c r="E51" s="439"/>
      <c r="F51" s="444"/>
    </row>
    <row r="52" spans="1:16" ht="24">
      <c r="A52" s="406" t="s">
        <v>626</v>
      </c>
      <c r="B52" s="445" t="s">
        <v>627</v>
      </c>
      <c r="C52" s="446">
        <v>0</v>
      </c>
      <c r="D52" s="446">
        <v>0</v>
      </c>
      <c r="E52" s="446">
        <v>0</v>
      </c>
      <c r="F52" s="446">
        <v>0</v>
      </c>
      <c r="G52" s="405"/>
      <c r="H52" s="405"/>
      <c r="I52" s="405"/>
      <c r="J52" s="405"/>
      <c r="K52" s="405"/>
      <c r="L52" s="405"/>
      <c r="M52" s="405"/>
      <c r="N52" s="405"/>
      <c r="O52" s="405"/>
      <c r="P52" s="405"/>
    </row>
    <row r="53" spans="1:6" ht="12.75">
      <c r="A53" s="406" t="s">
        <v>628</v>
      </c>
      <c r="B53" s="445" t="s">
        <v>629</v>
      </c>
      <c r="C53" s="447">
        <v>0</v>
      </c>
      <c r="D53" s="447">
        <v>0</v>
      </c>
      <c r="E53" s="446">
        <v>0</v>
      </c>
      <c r="F53" s="447">
        <v>0</v>
      </c>
    </row>
    <row r="54" spans="1:6" ht="12.75">
      <c r="A54" s="406" t="s">
        <v>630</v>
      </c>
      <c r="B54" s="445" t="s">
        <v>631</v>
      </c>
      <c r="C54" s="447">
        <v>0</v>
      </c>
      <c r="D54" s="447">
        <v>0</v>
      </c>
      <c r="E54" s="446">
        <v>0</v>
      </c>
      <c r="F54" s="447">
        <v>0</v>
      </c>
    </row>
    <row r="55" spans="1:6" ht="12.75">
      <c r="A55" s="406" t="s">
        <v>615</v>
      </c>
      <c r="B55" s="445" t="s">
        <v>632</v>
      </c>
      <c r="C55" s="447">
        <v>0</v>
      </c>
      <c r="D55" s="447">
        <v>0</v>
      </c>
      <c r="E55" s="446">
        <v>0</v>
      </c>
      <c r="F55" s="447">
        <v>0</v>
      </c>
    </row>
    <row r="56" spans="1:16" ht="24">
      <c r="A56" s="406" t="s">
        <v>633</v>
      </c>
      <c r="B56" s="445" t="s">
        <v>634</v>
      </c>
      <c r="C56" s="446">
        <v>0</v>
      </c>
      <c r="D56" s="446">
        <v>0</v>
      </c>
      <c r="E56" s="446">
        <v>0</v>
      </c>
      <c r="F56" s="446"/>
      <c r="G56" s="405"/>
      <c r="H56" s="405"/>
      <c r="I56" s="405"/>
      <c r="J56" s="405"/>
      <c r="K56" s="405"/>
      <c r="L56" s="405"/>
      <c r="M56" s="405"/>
      <c r="N56" s="405"/>
      <c r="O56" s="405"/>
      <c r="P56" s="405"/>
    </row>
    <row r="57" spans="1:6" ht="12.75">
      <c r="A57" s="406" t="s">
        <v>635</v>
      </c>
      <c r="B57" s="445" t="s">
        <v>636</v>
      </c>
      <c r="C57" s="447"/>
      <c r="D57" s="447"/>
      <c r="E57" s="446"/>
      <c r="F57" s="447"/>
    </row>
    <row r="58" spans="1:6" ht="12.75">
      <c r="A58" s="406" t="s">
        <v>637</v>
      </c>
      <c r="B58" s="445" t="s">
        <v>156</v>
      </c>
      <c r="C58" s="447">
        <v>0</v>
      </c>
      <c r="D58" s="447">
        <v>0</v>
      </c>
      <c r="E58" s="446">
        <v>0</v>
      </c>
      <c r="F58" s="447">
        <v>0</v>
      </c>
    </row>
    <row r="59" spans="1:6" ht="12.75">
      <c r="A59" s="406" t="s">
        <v>638</v>
      </c>
      <c r="B59" s="445" t="s">
        <v>639</v>
      </c>
      <c r="C59" s="447">
        <v>0</v>
      </c>
      <c r="D59" s="447">
        <v>0</v>
      </c>
      <c r="E59" s="446">
        <v>0</v>
      </c>
      <c r="F59" s="447">
        <v>0</v>
      </c>
    </row>
    <row r="60" spans="1:6" ht="12.75">
      <c r="A60" s="406" t="s">
        <v>637</v>
      </c>
      <c r="B60" s="445" t="s">
        <v>640</v>
      </c>
      <c r="C60" s="447">
        <v>0</v>
      </c>
      <c r="D60" s="447">
        <v>0</v>
      </c>
      <c r="E60" s="446">
        <v>0</v>
      </c>
      <c r="F60" s="447">
        <v>0</v>
      </c>
    </row>
    <row r="61" spans="1:6" ht="12.75">
      <c r="A61" s="406" t="s">
        <v>136</v>
      </c>
      <c r="B61" s="445" t="s">
        <v>641</v>
      </c>
      <c r="C61" s="447">
        <v>4</v>
      </c>
      <c r="D61" s="447">
        <v>0</v>
      </c>
      <c r="E61" s="446">
        <v>4</v>
      </c>
      <c r="F61" s="447">
        <v>0</v>
      </c>
    </row>
    <row r="62" spans="1:6" ht="12.75">
      <c r="A62" s="406" t="s">
        <v>139</v>
      </c>
      <c r="B62" s="445" t="s">
        <v>642</v>
      </c>
      <c r="C62" s="447">
        <v>0</v>
      </c>
      <c r="D62" s="447">
        <v>0</v>
      </c>
      <c r="E62" s="446">
        <v>0</v>
      </c>
      <c r="F62" s="447">
        <v>0</v>
      </c>
    </row>
    <row r="63" spans="1:6" ht="12.75">
      <c r="A63" s="406" t="s">
        <v>643</v>
      </c>
      <c r="B63" s="445" t="s">
        <v>644</v>
      </c>
      <c r="C63" s="447">
        <v>0</v>
      </c>
      <c r="D63" s="447">
        <v>0</v>
      </c>
      <c r="E63" s="446">
        <v>0</v>
      </c>
      <c r="F63" s="447">
        <v>0</v>
      </c>
    </row>
    <row r="64" spans="1:6" ht="12.75">
      <c r="A64" s="406" t="s">
        <v>645</v>
      </c>
      <c r="B64" s="445" t="s">
        <v>646</v>
      </c>
      <c r="C64" s="447">
        <v>192</v>
      </c>
      <c r="D64" s="447">
        <v>121</v>
      </c>
      <c r="E64" s="446">
        <v>71</v>
      </c>
      <c r="F64" s="447">
        <v>0</v>
      </c>
    </row>
    <row r="65" spans="1:6" ht="12.75">
      <c r="A65" s="406" t="s">
        <v>647</v>
      </c>
      <c r="B65" s="445" t="s">
        <v>648</v>
      </c>
      <c r="C65" s="447">
        <v>192</v>
      </c>
      <c r="D65" s="447">
        <v>121</v>
      </c>
      <c r="E65" s="446">
        <v>71</v>
      </c>
      <c r="F65" s="447">
        <v>0</v>
      </c>
    </row>
    <row r="66" spans="1:16" ht="12.75">
      <c r="A66" s="424" t="s">
        <v>649</v>
      </c>
      <c r="B66" s="448" t="s">
        <v>650</v>
      </c>
      <c r="C66" s="449">
        <f>C56+C61+C64</f>
        <v>196</v>
      </c>
      <c r="D66" s="449">
        <f>D56+D61+D64</f>
        <v>121</v>
      </c>
      <c r="E66" s="449">
        <f>E56+E61+E64</f>
        <v>75</v>
      </c>
      <c r="F66" s="449">
        <f>F56+F61+F64</f>
        <v>0</v>
      </c>
      <c r="G66" s="405"/>
      <c r="H66" s="405"/>
      <c r="I66" s="405"/>
      <c r="J66" s="405"/>
      <c r="K66" s="405"/>
      <c r="L66" s="405"/>
      <c r="M66" s="405"/>
      <c r="N66" s="405"/>
      <c r="O66" s="405"/>
      <c r="P66" s="405"/>
    </row>
    <row r="67" spans="1:6" ht="12.75">
      <c r="A67" s="406" t="s">
        <v>651</v>
      </c>
      <c r="B67" s="445"/>
      <c r="C67" s="446"/>
      <c r="D67" s="446"/>
      <c r="E67" s="446"/>
      <c r="F67" s="450"/>
    </row>
    <row r="68" spans="1:6" ht="12.75">
      <c r="A68" s="414" t="s">
        <v>652</v>
      </c>
      <c r="B68" s="448" t="s">
        <v>653</v>
      </c>
      <c r="C68" s="451">
        <v>0</v>
      </c>
      <c r="D68" s="451">
        <v>0</v>
      </c>
      <c r="E68" s="449">
        <v>0</v>
      </c>
      <c r="F68" s="451">
        <v>0</v>
      </c>
    </row>
    <row r="69" spans="1:6" ht="12.75">
      <c r="A69" s="406"/>
      <c r="B69" s="445"/>
      <c r="C69" s="446"/>
      <c r="D69" s="446"/>
      <c r="E69" s="446"/>
      <c r="F69" s="450"/>
    </row>
    <row r="70" spans="1:6" ht="12.75">
      <c r="A70" s="406" t="s">
        <v>654</v>
      </c>
      <c r="B70" s="443"/>
      <c r="C70" s="446"/>
      <c r="D70" s="446"/>
      <c r="E70" s="446"/>
      <c r="F70" s="450"/>
    </row>
    <row r="71" spans="1:16" ht="24">
      <c r="A71" s="406" t="s">
        <v>626</v>
      </c>
      <c r="B71" s="445" t="s">
        <v>655</v>
      </c>
      <c r="C71" s="446">
        <v>726</v>
      </c>
      <c r="D71" s="446">
        <f>C71</f>
        <v>726</v>
      </c>
      <c r="E71" s="446">
        <v>0</v>
      </c>
      <c r="F71" s="446">
        <v>0</v>
      </c>
      <c r="G71" s="405"/>
      <c r="H71" s="405"/>
      <c r="I71" s="405"/>
      <c r="J71" s="405"/>
      <c r="K71" s="405"/>
      <c r="L71" s="405"/>
      <c r="M71" s="405"/>
      <c r="N71" s="405"/>
      <c r="O71" s="405"/>
      <c r="P71" s="405"/>
    </row>
    <row r="72" spans="1:6" ht="12.75">
      <c r="A72" s="406" t="s">
        <v>656</v>
      </c>
      <c r="B72" s="445" t="s">
        <v>657</v>
      </c>
      <c r="C72" s="447">
        <v>0</v>
      </c>
      <c r="D72" s="447">
        <v>0</v>
      </c>
      <c r="E72" s="446">
        <v>0</v>
      </c>
      <c r="F72" s="447">
        <v>0</v>
      </c>
    </row>
    <row r="73" spans="1:6" ht="12.75">
      <c r="A73" s="406" t="s">
        <v>658</v>
      </c>
      <c r="B73" s="445" t="s">
        <v>659</v>
      </c>
      <c r="C73" s="447">
        <v>726</v>
      </c>
      <c r="D73" s="447">
        <f>C73</f>
        <v>726</v>
      </c>
      <c r="E73" s="446">
        <v>0</v>
      </c>
      <c r="F73" s="447">
        <v>0</v>
      </c>
    </row>
    <row r="74" spans="1:6" ht="12.75">
      <c r="A74" s="452" t="s">
        <v>660</v>
      </c>
      <c r="B74" s="445" t="s">
        <v>661</v>
      </c>
      <c r="C74" s="447">
        <v>0</v>
      </c>
      <c r="D74" s="447">
        <v>0</v>
      </c>
      <c r="E74" s="446">
        <v>0</v>
      </c>
      <c r="F74" s="447">
        <v>0</v>
      </c>
    </row>
    <row r="75" spans="1:16" ht="24">
      <c r="A75" s="406" t="s">
        <v>633</v>
      </c>
      <c r="B75" s="445" t="s">
        <v>662</v>
      </c>
      <c r="C75" s="446">
        <v>1408</v>
      </c>
      <c r="D75" s="446">
        <f>C75</f>
        <v>1408</v>
      </c>
      <c r="E75" s="446">
        <f>E76</f>
        <v>0</v>
      </c>
      <c r="F75" s="446">
        <v>6594</v>
      </c>
      <c r="G75" s="405"/>
      <c r="H75" s="405"/>
      <c r="I75" s="405"/>
      <c r="J75" s="405"/>
      <c r="K75" s="405"/>
      <c r="L75" s="405"/>
      <c r="M75" s="405"/>
      <c r="N75" s="405"/>
      <c r="O75" s="405"/>
      <c r="P75" s="405"/>
    </row>
    <row r="76" spans="1:6" ht="12.75">
      <c r="A76" s="406" t="s">
        <v>663</v>
      </c>
      <c r="B76" s="445" t="s">
        <v>664</v>
      </c>
      <c r="C76" s="447">
        <v>1408</v>
      </c>
      <c r="D76" s="447">
        <f>C76</f>
        <v>1408</v>
      </c>
      <c r="E76" s="446">
        <v>0</v>
      </c>
      <c r="F76" s="447">
        <v>6594</v>
      </c>
    </row>
    <row r="77" spans="1:6" ht="12.75">
      <c r="A77" s="406" t="s">
        <v>665</v>
      </c>
      <c r="B77" s="445" t="s">
        <v>666</v>
      </c>
      <c r="C77" s="447">
        <v>0</v>
      </c>
      <c r="D77" s="447">
        <v>0</v>
      </c>
      <c r="E77" s="446">
        <v>0</v>
      </c>
      <c r="F77" s="447">
        <v>0</v>
      </c>
    </row>
    <row r="78" spans="1:6" ht="12.75">
      <c r="A78" s="406" t="s">
        <v>667</v>
      </c>
      <c r="B78" s="445" t="s">
        <v>668</v>
      </c>
      <c r="C78" s="447">
        <v>0</v>
      </c>
      <c r="D78" s="447">
        <v>0</v>
      </c>
      <c r="E78" s="446">
        <v>0</v>
      </c>
      <c r="F78" s="447">
        <v>0</v>
      </c>
    </row>
    <row r="79" spans="1:6" ht="12.75">
      <c r="A79" s="406" t="s">
        <v>637</v>
      </c>
      <c r="B79" s="445" t="s">
        <v>669</v>
      </c>
      <c r="C79" s="447">
        <v>0</v>
      </c>
      <c r="D79" s="447">
        <v>0</v>
      </c>
      <c r="E79" s="446">
        <v>0</v>
      </c>
      <c r="F79" s="447">
        <v>0</v>
      </c>
    </row>
    <row r="80" spans="1:16" ht="12.75">
      <c r="A80" s="406" t="s">
        <v>670</v>
      </c>
      <c r="B80" s="445" t="s">
        <v>671</v>
      </c>
      <c r="C80" s="446">
        <v>0</v>
      </c>
      <c r="D80" s="446">
        <v>0</v>
      </c>
      <c r="E80" s="446">
        <v>0</v>
      </c>
      <c r="F80" s="446">
        <v>0</v>
      </c>
      <c r="G80" s="405"/>
      <c r="H80" s="405"/>
      <c r="I80" s="405"/>
      <c r="J80" s="405"/>
      <c r="K80" s="405"/>
      <c r="L80" s="405"/>
      <c r="M80" s="405"/>
      <c r="N80" s="405"/>
      <c r="O80" s="405"/>
      <c r="P80" s="405"/>
    </row>
    <row r="81" spans="1:6" ht="12.75">
      <c r="A81" s="406" t="s">
        <v>672</v>
      </c>
      <c r="B81" s="445" t="s">
        <v>673</v>
      </c>
      <c r="C81" s="447">
        <v>0</v>
      </c>
      <c r="D81" s="447">
        <v>0</v>
      </c>
      <c r="E81" s="446">
        <v>0</v>
      </c>
      <c r="F81" s="447">
        <v>0</v>
      </c>
    </row>
    <row r="82" spans="1:6" ht="12.75">
      <c r="A82" s="406" t="s">
        <v>674</v>
      </c>
      <c r="B82" s="445" t="s">
        <v>675</v>
      </c>
      <c r="C82" s="447">
        <v>0</v>
      </c>
      <c r="D82" s="447">
        <v>0</v>
      </c>
      <c r="E82" s="446">
        <v>0</v>
      </c>
      <c r="F82" s="447">
        <v>0</v>
      </c>
    </row>
    <row r="83" spans="1:6" ht="24">
      <c r="A83" s="406" t="s">
        <v>676</v>
      </c>
      <c r="B83" s="445" t="s">
        <v>677</v>
      </c>
      <c r="C83" s="447">
        <v>0</v>
      </c>
      <c r="D83" s="447">
        <v>0</v>
      </c>
      <c r="E83" s="446">
        <v>0</v>
      </c>
      <c r="F83" s="447">
        <v>0</v>
      </c>
    </row>
    <row r="84" spans="1:6" ht="12.75">
      <c r="A84" s="406" t="s">
        <v>678</v>
      </c>
      <c r="B84" s="445" t="s">
        <v>679</v>
      </c>
      <c r="C84" s="447">
        <v>0</v>
      </c>
      <c r="D84" s="447">
        <v>0</v>
      </c>
      <c r="E84" s="446">
        <v>0</v>
      </c>
      <c r="F84" s="447">
        <v>0</v>
      </c>
    </row>
    <row r="85" spans="1:16" ht="12.75">
      <c r="A85" s="406" t="s">
        <v>680</v>
      </c>
      <c r="B85" s="445" t="s">
        <v>681</v>
      </c>
      <c r="C85" s="446">
        <f>C86+C87+C88+C89+C90+C94</f>
        <v>5669</v>
      </c>
      <c r="D85" s="446">
        <f>D86+D87+D88+D89+D90+D94</f>
        <v>5669</v>
      </c>
      <c r="E85" s="446">
        <f>E86+E87+E88+E89+E90+E94</f>
        <v>0</v>
      </c>
      <c r="F85" s="446">
        <v>0</v>
      </c>
      <c r="G85" s="405"/>
      <c r="H85" s="405"/>
      <c r="I85" s="405"/>
      <c r="J85" s="405"/>
      <c r="K85" s="405"/>
      <c r="L85" s="405"/>
      <c r="M85" s="405"/>
      <c r="N85" s="405"/>
      <c r="O85" s="405"/>
      <c r="P85" s="405"/>
    </row>
    <row r="86" spans="1:6" ht="12.75">
      <c r="A86" s="406" t="s">
        <v>682</v>
      </c>
      <c r="B86" s="445" t="s">
        <v>683</v>
      </c>
      <c r="C86" s="447">
        <v>0</v>
      </c>
      <c r="D86" s="447">
        <v>0</v>
      </c>
      <c r="E86" s="446">
        <v>0</v>
      </c>
      <c r="F86" s="447">
        <v>0</v>
      </c>
    </row>
    <row r="87" spans="1:6" ht="12.75">
      <c r="A87" s="406" t="s">
        <v>684</v>
      </c>
      <c r="B87" s="445" t="s">
        <v>685</v>
      </c>
      <c r="C87" s="447">
        <v>5031</v>
      </c>
      <c r="D87" s="447">
        <f>C87</f>
        <v>5031</v>
      </c>
      <c r="E87" s="446">
        <v>0</v>
      </c>
      <c r="F87" s="447">
        <v>0</v>
      </c>
    </row>
    <row r="88" spans="1:6" ht="12.75">
      <c r="A88" s="406" t="s">
        <v>686</v>
      </c>
      <c r="B88" s="445" t="s">
        <v>687</v>
      </c>
      <c r="C88" s="447">
        <v>51</v>
      </c>
      <c r="D88" s="447">
        <f aca="true" t="shared" si="1" ref="D88:D95">C88</f>
        <v>51</v>
      </c>
      <c r="E88" s="446">
        <v>0</v>
      </c>
      <c r="F88" s="447">
        <v>0</v>
      </c>
    </row>
    <row r="89" spans="1:6" ht="12.75">
      <c r="A89" s="406" t="s">
        <v>688</v>
      </c>
      <c r="B89" s="445" t="s">
        <v>689</v>
      </c>
      <c r="C89" s="447">
        <v>337</v>
      </c>
      <c r="D89" s="447">
        <f t="shared" si="1"/>
        <v>337</v>
      </c>
      <c r="E89" s="446">
        <v>0</v>
      </c>
      <c r="F89" s="447">
        <v>0</v>
      </c>
    </row>
    <row r="90" spans="1:16" ht="12.75">
      <c r="A90" s="406" t="s">
        <v>690</v>
      </c>
      <c r="B90" s="445" t="s">
        <v>691</v>
      </c>
      <c r="C90" s="446">
        <f>C91+C91+C92+C93</f>
        <v>95</v>
      </c>
      <c r="D90" s="447">
        <f t="shared" si="1"/>
        <v>95</v>
      </c>
      <c r="E90" s="446">
        <v>0</v>
      </c>
      <c r="F90" s="446">
        <v>0</v>
      </c>
      <c r="G90" s="405"/>
      <c r="H90" s="405"/>
      <c r="I90" s="405"/>
      <c r="J90" s="405"/>
      <c r="K90" s="405"/>
      <c r="L90" s="405"/>
      <c r="M90" s="405"/>
      <c r="N90" s="405"/>
      <c r="O90" s="405"/>
      <c r="P90" s="405"/>
    </row>
    <row r="91" spans="1:6" ht="12.75">
      <c r="A91" s="406" t="s">
        <v>692</v>
      </c>
      <c r="B91" s="445" t="s">
        <v>693</v>
      </c>
      <c r="C91" s="447">
        <v>0</v>
      </c>
      <c r="D91" s="447">
        <f t="shared" si="1"/>
        <v>0</v>
      </c>
      <c r="E91" s="446">
        <v>0</v>
      </c>
      <c r="F91" s="447">
        <v>0</v>
      </c>
    </row>
    <row r="92" spans="1:6" ht="12.75">
      <c r="A92" s="406" t="s">
        <v>601</v>
      </c>
      <c r="B92" s="445" t="s">
        <v>694</v>
      </c>
      <c r="C92" s="447">
        <v>43</v>
      </c>
      <c r="D92" s="447">
        <f t="shared" si="1"/>
        <v>43</v>
      </c>
      <c r="E92" s="446">
        <v>0</v>
      </c>
      <c r="F92" s="447">
        <v>0</v>
      </c>
    </row>
    <row r="93" spans="1:6" ht="12.75">
      <c r="A93" s="406" t="s">
        <v>605</v>
      </c>
      <c r="B93" s="445" t="s">
        <v>695</v>
      </c>
      <c r="C93" s="447">
        <v>52</v>
      </c>
      <c r="D93" s="447">
        <f t="shared" si="1"/>
        <v>52</v>
      </c>
      <c r="E93" s="446">
        <v>0</v>
      </c>
      <c r="F93" s="447">
        <v>0</v>
      </c>
    </row>
    <row r="94" spans="1:6" ht="12.75">
      <c r="A94" s="406" t="s">
        <v>696</v>
      </c>
      <c r="B94" s="445" t="s">
        <v>697</v>
      </c>
      <c r="C94" s="447">
        <v>155</v>
      </c>
      <c r="D94" s="447">
        <f t="shared" si="1"/>
        <v>155</v>
      </c>
      <c r="E94" s="446">
        <v>0</v>
      </c>
      <c r="F94" s="447">
        <v>0</v>
      </c>
    </row>
    <row r="95" spans="1:6" ht="12.75">
      <c r="A95" s="406" t="s">
        <v>698</v>
      </c>
      <c r="B95" s="445" t="s">
        <v>699</v>
      </c>
      <c r="C95" s="447">
        <v>852</v>
      </c>
      <c r="D95" s="447">
        <f t="shared" si="1"/>
        <v>852</v>
      </c>
      <c r="E95" s="446">
        <v>0</v>
      </c>
      <c r="F95" s="447">
        <v>0</v>
      </c>
    </row>
    <row r="96" spans="1:16" ht="12.75">
      <c r="A96" s="424" t="s">
        <v>700</v>
      </c>
      <c r="B96" s="448" t="s">
        <v>701</v>
      </c>
      <c r="C96" s="449">
        <f>C71+C75+C80+C85+C95</f>
        <v>8655</v>
      </c>
      <c r="D96" s="449">
        <f>D71+D75+D80+D85+D95</f>
        <v>8655</v>
      </c>
      <c r="E96" s="449">
        <f>E71+E75+E80+E85+E95</f>
        <v>0</v>
      </c>
      <c r="F96" s="449">
        <v>0</v>
      </c>
      <c r="G96" s="405"/>
      <c r="H96" s="405"/>
      <c r="I96" s="405"/>
      <c r="J96" s="405"/>
      <c r="K96" s="405"/>
      <c r="L96" s="405"/>
      <c r="M96" s="405"/>
      <c r="N96" s="405"/>
      <c r="O96" s="405"/>
      <c r="P96" s="405"/>
    </row>
    <row r="97" spans="1:16" ht="12.75">
      <c r="A97" s="414" t="s">
        <v>702</v>
      </c>
      <c r="B97" s="448" t="s">
        <v>703</v>
      </c>
      <c r="C97" s="449">
        <f>C66+C68+C96</f>
        <v>8851</v>
      </c>
      <c r="D97" s="449">
        <f>D66+D68+D96</f>
        <v>8776</v>
      </c>
      <c r="E97" s="449">
        <f>E66+E68+E96</f>
        <v>75</v>
      </c>
      <c r="F97" s="449">
        <f>F66+F68+F96+F75</f>
        <v>6594</v>
      </c>
      <c r="G97" s="405"/>
      <c r="H97" s="405"/>
      <c r="I97" s="405"/>
      <c r="J97" s="405"/>
      <c r="K97" s="405"/>
      <c r="L97" s="405"/>
      <c r="M97" s="405"/>
      <c r="N97" s="405"/>
      <c r="O97" s="405"/>
      <c r="P97" s="405"/>
    </row>
    <row r="98" spans="1:6" ht="12">
      <c r="A98" s="431"/>
      <c r="B98" s="453"/>
      <c r="C98" s="454"/>
      <c r="D98" s="454"/>
      <c r="E98" s="454"/>
      <c r="F98" s="455"/>
    </row>
    <row r="99" spans="1:27" ht="12">
      <c r="A99" s="431" t="s">
        <v>704</v>
      </c>
      <c r="B99" s="453"/>
      <c r="C99" s="454"/>
      <c r="D99" s="454"/>
      <c r="E99" s="454"/>
      <c r="F99" s="436" t="s">
        <v>705</v>
      </c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</row>
    <row r="100" spans="1:16" s="457" customFormat="1" ht="24">
      <c r="A100" s="440" t="s">
        <v>459</v>
      </c>
      <c r="B100" s="445" t="s">
        <v>706</v>
      </c>
      <c r="C100" s="441" t="s">
        <v>707</v>
      </c>
      <c r="D100" s="441" t="s">
        <v>708</v>
      </c>
      <c r="E100" s="441" t="s">
        <v>709</v>
      </c>
      <c r="F100" s="441" t="s">
        <v>710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40" t="s">
        <v>11</v>
      </c>
      <c r="B101" s="445" t="s">
        <v>12</v>
      </c>
      <c r="C101" s="441">
        <v>1</v>
      </c>
      <c r="D101" s="441">
        <v>2</v>
      </c>
      <c r="E101" s="441">
        <v>3</v>
      </c>
      <c r="F101" s="458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.75">
      <c r="A102" s="459" t="s">
        <v>711</v>
      </c>
      <c r="B102" s="445" t="s">
        <v>712</v>
      </c>
      <c r="C102" s="447">
        <v>0</v>
      </c>
      <c r="D102" s="447">
        <v>0</v>
      </c>
      <c r="E102" s="447">
        <v>0</v>
      </c>
      <c r="F102" s="450">
        <v>0</v>
      </c>
      <c r="G102" s="405"/>
      <c r="H102" s="405"/>
      <c r="I102" s="405"/>
      <c r="J102" s="405"/>
      <c r="K102" s="405"/>
      <c r="L102" s="405"/>
      <c r="M102" s="405"/>
      <c r="N102" s="405"/>
    </row>
    <row r="103" spans="1:6" ht="12.75">
      <c r="A103" s="459" t="s">
        <v>713</v>
      </c>
      <c r="B103" s="445" t="s">
        <v>714</v>
      </c>
      <c r="C103" s="447">
        <v>365</v>
      </c>
      <c r="D103" s="447">
        <v>260</v>
      </c>
      <c r="E103" s="447">
        <v>156</v>
      </c>
      <c r="F103" s="450">
        <f>C103+D103-E103</f>
        <v>469</v>
      </c>
    </row>
    <row r="104" spans="1:6" ht="12.75">
      <c r="A104" s="459" t="s">
        <v>715</v>
      </c>
      <c r="B104" s="445" t="s">
        <v>716</v>
      </c>
      <c r="C104" s="447">
        <v>0</v>
      </c>
      <c r="D104" s="447">
        <v>0</v>
      </c>
      <c r="E104" s="447">
        <v>0</v>
      </c>
      <c r="F104" s="450">
        <f>C104+D104-E104</f>
        <v>0</v>
      </c>
    </row>
    <row r="105" spans="1:16" ht="12.75">
      <c r="A105" s="460" t="s">
        <v>717</v>
      </c>
      <c r="B105" s="448" t="s">
        <v>718</v>
      </c>
      <c r="C105" s="449">
        <f>SUM(C102:C104)</f>
        <v>365</v>
      </c>
      <c r="D105" s="449">
        <f>SUM(D102:D104)</f>
        <v>260</v>
      </c>
      <c r="E105" s="449">
        <f>SUM(E102:E104)</f>
        <v>156</v>
      </c>
      <c r="F105" s="449">
        <f>SUM(F102:F104)</f>
        <v>469</v>
      </c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</row>
    <row r="106" spans="1:27" ht="12">
      <c r="A106" s="461" t="s">
        <v>719</v>
      </c>
      <c r="B106" s="461"/>
      <c r="C106" s="431"/>
      <c r="D106" s="431"/>
      <c r="E106" s="431"/>
      <c r="F106" s="40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  <c r="R106" s="434"/>
      <c r="S106" s="434"/>
      <c r="T106" s="434"/>
      <c r="U106" s="434"/>
      <c r="V106" s="434"/>
      <c r="W106" s="434"/>
      <c r="X106" s="434"/>
      <c r="Y106" s="434"/>
      <c r="Z106" s="434"/>
      <c r="AA106" s="434"/>
    </row>
    <row r="107" spans="1:27" ht="24" customHeight="1">
      <c r="A107" s="518" t="s">
        <v>720</v>
      </c>
      <c r="B107" s="518"/>
      <c r="C107" s="518"/>
      <c r="D107" s="518"/>
      <c r="E107" s="518"/>
      <c r="F107" s="432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434"/>
      <c r="W107" s="434"/>
      <c r="X107" s="434"/>
      <c r="Y107" s="434"/>
      <c r="Z107" s="434"/>
      <c r="AA107" s="434"/>
    </row>
    <row r="108" spans="1:6" ht="12">
      <c r="A108" s="462"/>
      <c r="B108" s="462"/>
      <c r="C108" s="462"/>
      <c r="D108" s="462"/>
      <c r="E108" s="463"/>
      <c r="F108" s="462"/>
    </row>
    <row r="109" spans="1:6" ht="12.75">
      <c r="A109" s="462"/>
      <c r="B109" s="228" t="s">
        <v>869</v>
      </c>
      <c r="C109" s="194"/>
      <c r="D109" s="229"/>
      <c r="E109" s="228" t="s">
        <v>870</v>
      </c>
      <c r="F109" s="116"/>
    </row>
    <row r="110" spans="1:6" ht="12.75">
      <c r="A110" s="462"/>
      <c r="B110" s="494" t="s">
        <v>872</v>
      </c>
      <c r="C110" s="494"/>
      <c r="D110" s="494"/>
      <c r="E110" s="499" t="s">
        <v>871</v>
      </c>
      <c r="F110" s="499"/>
    </row>
    <row r="111" spans="1:6" ht="12">
      <c r="A111" s="462"/>
      <c r="B111" s="462"/>
      <c r="C111" s="462"/>
      <c r="D111" s="462"/>
      <c r="E111" s="462"/>
      <c r="F111" s="462"/>
    </row>
  </sheetData>
  <mergeCells count="49">
    <mergeCell ref="A107:E107"/>
    <mergeCell ref="C42:D42"/>
    <mergeCell ref="C43:D43"/>
    <mergeCell ref="C44:D44"/>
    <mergeCell ref="A48:A49"/>
    <mergeCell ref="B48:B49"/>
    <mergeCell ref="C48:C49"/>
    <mergeCell ref="C9:D9"/>
    <mergeCell ref="C10:D10"/>
    <mergeCell ref="A1:D1"/>
    <mergeCell ref="C41:D41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5:D25"/>
    <mergeCell ref="C26:D26"/>
    <mergeCell ref="C8:D8"/>
    <mergeCell ref="C35:D35"/>
    <mergeCell ref="C27:D27"/>
    <mergeCell ref="C28:D28"/>
    <mergeCell ref="C21:D21"/>
    <mergeCell ref="C22:D22"/>
    <mergeCell ref="C23:D23"/>
    <mergeCell ref="C24:D24"/>
    <mergeCell ref="C31:D31"/>
    <mergeCell ref="C32:D32"/>
    <mergeCell ref="C33:D33"/>
    <mergeCell ref="C34:D34"/>
    <mergeCell ref="A3:C3"/>
    <mergeCell ref="A6:A7"/>
    <mergeCell ref="B6:B7"/>
    <mergeCell ref="C6:D7"/>
    <mergeCell ref="B110:D110"/>
    <mergeCell ref="E110:F110"/>
    <mergeCell ref="F19:G19"/>
    <mergeCell ref="C39:D39"/>
    <mergeCell ref="C40:D40"/>
    <mergeCell ref="C38:D38"/>
    <mergeCell ref="C29:D29"/>
    <mergeCell ref="C30:D30"/>
    <mergeCell ref="C36:D36"/>
    <mergeCell ref="C37:D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:C95 D86:D95 C86:C89 C25:D32 C9:E9 C12:E15 C17:E18 C21:E21 C39:D42 E25:E42 C102:E104 F86:F89 C34:D37 F81:F84 C76:D79 F76:F79 C81:D84 F72:F74 C72:D74 F68 C68:D68 F57:F65 F91:F95 F53:F55 C53:D55 C57:D65">
      <formula1>0</formula1>
      <formula2>9999999999999990</formula2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workbookViewId="0" topLeftCell="A1">
      <selection activeCell="A4" sqref="A4:C4"/>
    </sheetView>
  </sheetViews>
  <sheetFormatPr defaultColWidth="9.14062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721</v>
      </c>
    </row>
    <row r="2" spans="1:10" ht="12.75" customHeight="1">
      <c r="A2" s="528" t="s">
        <v>847</v>
      </c>
      <c r="B2" s="528"/>
      <c r="C2" s="528"/>
      <c r="D2" s="528"/>
      <c r="E2" s="528"/>
      <c r="F2" s="528"/>
      <c r="G2" s="528"/>
      <c r="H2" s="528"/>
      <c r="I2" s="528"/>
      <c r="J2" s="48"/>
    </row>
    <row r="3" spans="1:10" ht="12.75" customHeight="1">
      <c r="A3" s="529"/>
      <c r="B3" s="529"/>
      <c r="C3" s="529"/>
      <c r="D3" s="529"/>
      <c r="E3" s="529"/>
      <c r="F3" s="529"/>
      <c r="G3" s="529"/>
      <c r="H3" s="529"/>
      <c r="I3" s="529"/>
      <c r="J3" s="48"/>
    </row>
    <row r="4" spans="1:10" ht="24" customHeight="1">
      <c r="A4" s="530" t="s">
        <v>845</v>
      </c>
      <c r="B4" s="530"/>
      <c r="C4" s="530"/>
      <c r="D4" s="49"/>
      <c r="E4" s="49"/>
      <c r="F4" s="49"/>
      <c r="G4" s="49"/>
      <c r="H4" s="49"/>
      <c r="I4" s="50" t="s">
        <v>867</v>
      </c>
      <c r="J4" s="49"/>
    </row>
    <row r="5" spans="1:10" ht="12.75">
      <c r="A5" s="51" t="s">
        <v>875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722</v>
      </c>
    </row>
    <row r="7" spans="1:9" s="292" customFormat="1" ht="12">
      <c r="A7" s="524" t="s">
        <v>459</v>
      </c>
      <c r="B7" s="287"/>
      <c r="C7" s="288" t="s">
        <v>723</v>
      </c>
      <c r="D7" s="289"/>
      <c r="E7" s="290"/>
      <c r="F7" s="291" t="s">
        <v>724</v>
      </c>
      <c r="G7" s="291"/>
      <c r="H7" s="291"/>
      <c r="I7" s="291"/>
    </row>
    <row r="8" spans="1:9" s="292" customFormat="1" ht="21.75" customHeight="1">
      <c r="A8" s="525"/>
      <c r="B8" s="293" t="s">
        <v>5</v>
      </c>
      <c r="C8" s="524" t="s">
        <v>725</v>
      </c>
      <c r="D8" s="524" t="s">
        <v>726</v>
      </c>
      <c r="E8" s="524" t="s">
        <v>727</v>
      </c>
      <c r="F8" s="524" t="s">
        <v>728</v>
      </c>
      <c r="G8" s="294" t="s">
        <v>729</v>
      </c>
      <c r="H8" s="294"/>
      <c r="I8" s="531" t="s">
        <v>730</v>
      </c>
    </row>
    <row r="9" spans="1:9" s="292" customFormat="1" ht="30.75" customHeight="1">
      <c r="A9" s="526"/>
      <c r="B9" s="295"/>
      <c r="C9" s="526"/>
      <c r="D9" s="526"/>
      <c r="E9" s="526"/>
      <c r="F9" s="526"/>
      <c r="G9" s="296" t="s">
        <v>470</v>
      </c>
      <c r="H9" s="296" t="s">
        <v>471</v>
      </c>
      <c r="I9" s="532"/>
    </row>
    <row r="10" spans="1:9" s="300" customFormat="1" ht="11.25">
      <c r="A10" s="297" t="s">
        <v>11</v>
      </c>
      <c r="B10" s="298" t="s">
        <v>12</v>
      </c>
      <c r="C10" s="299">
        <v>1</v>
      </c>
      <c r="D10" s="299">
        <v>2</v>
      </c>
      <c r="E10" s="299">
        <v>3</v>
      </c>
      <c r="F10" s="297">
        <v>4</v>
      </c>
      <c r="G10" s="297">
        <v>5</v>
      </c>
      <c r="H10" s="297">
        <v>6</v>
      </c>
      <c r="I10" s="297">
        <v>7</v>
      </c>
    </row>
    <row r="11" spans="1:9" s="57" customFormat="1" ht="12.75">
      <c r="A11" s="301" t="s">
        <v>731</v>
      </c>
      <c r="B11" s="302"/>
      <c r="C11" s="303"/>
      <c r="D11" s="303"/>
      <c r="E11" s="303"/>
      <c r="F11" s="303"/>
      <c r="G11" s="303"/>
      <c r="H11" s="303"/>
      <c r="I11" s="303"/>
    </row>
    <row r="12" spans="1:9" s="57" customFormat="1" ht="12.75">
      <c r="A12" s="301" t="s">
        <v>732</v>
      </c>
      <c r="B12" s="304" t="s">
        <v>733</v>
      </c>
      <c r="C12" s="305">
        <v>4469553</v>
      </c>
      <c r="D12" s="305">
        <v>0</v>
      </c>
      <c r="E12" s="305">
        <v>0</v>
      </c>
      <c r="F12" s="305">
        <v>16206</v>
      </c>
      <c r="G12" s="305">
        <v>107</v>
      </c>
      <c r="H12" s="305">
        <v>341</v>
      </c>
      <c r="I12" s="306">
        <f>F12+G12-H12</f>
        <v>15972</v>
      </c>
    </row>
    <row r="13" spans="1:9" s="57" customFormat="1" ht="12.75">
      <c r="A13" s="301" t="s">
        <v>734</v>
      </c>
      <c r="B13" s="304" t="s">
        <v>735</v>
      </c>
      <c r="C13" s="305">
        <v>0</v>
      </c>
      <c r="D13" s="305">
        <v>0</v>
      </c>
      <c r="E13" s="305">
        <v>0</v>
      </c>
      <c r="F13" s="305">
        <v>0</v>
      </c>
      <c r="G13" s="305">
        <v>0</v>
      </c>
      <c r="H13" s="305">
        <v>0</v>
      </c>
      <c r="I13" s="306">
        <f>F13+G13-H13</f>
        <v>0</v>
      </c>
    </row>
    <row r="14" spans="1:9" s="57" customFormat="1" ht="12.75">
      <c r="A14" s="301" t="s">
        <v>534</v>
      </c>
      <c r="B14" s="304" t="s">
        <v>736</v>
      </c>
      <c r="C14" s="307">
        <v>0</v>
      </c>
      <c r="D14" s="307">
        <v>0</v>
      </c>
      <c r="E14" s="307">
        <v>0</v>
      </c>
      <c r="F14" s="307">
        <v>0</v>
      </c>
      <c r="G14" s="307">
        <v>0</v>
      </c>
      <c r="H14" s="307">
        <v>0</v>
      </c>
      <c r="I14" s="306">
        <f>F14+G14-H14</f>
        <v>0</v>
      </c>
    </row>
    <row r="15" spans="1:9" s="57" customFormat="1" ht="12.75">
      <c r="A15" s="301" t="s">
        <v>737</v>
      </c>
      <c r="B15" s="304" t="s">
        <v>738</v>
      </c>
      <c r="C15" s="305">
        <v>0</v>
      </c>
      <c r="D15" s="305">
        <v>0</v>
      </c>
      <c r="E15" s="305">
        <v>0</v>
      </c>
      <c r="F15" s="305">
        <v>0</v>
      </c>
      <c r="G15" s="305">
        <v>0</v>
      </c>
      <c r="H15" s="305">
        <v>0</v>
      </c>
      <c r="I15" s="306">
        <f>F15+G15-H15</f>
        <v>0</v>
      </c>
    </row>
    <row r="16" spans="1:9" s="57" customFormat="1" ht="12.75">
      <c r="A16" s="301" t="s">
        <v>75</v>
      </c>
      <c r="B16" s="304" t="s">
        <v>739</v>
      </c>
      <c r="C16" s="305">
        <v>70</v>
      </c>
      <c r="D16" s="305">
        <v>0</v>
      </c>
      <c r="E16" s="305">
        <v>0</v>
      </c>
      <c r="F16" s="305">
        <v>2</v>
      </c>
      <c r="G16" s="305">
        <v>0</v>
      </c>
      <c r="H16" s="305">
        <v>0</v>
      </c>
      <c r="I16" s="306">
        <f>F16+G16-H16</f>
        <v>2</v>
      </c>
    </row>
    <row r="17" spans="1:9" s="57" customFormat="1" ht="12.75">
      <c r="A17" s="308" t="s">
        <v>502</v>
      </c>
      <c r="B17" s="309" t="s">
        <v>740</v>
      </c>
      <c r="C17" s="310">
        <f>SUM(C12:C16)</f>
        <v>4469623</v>
      </c>
      <c r="D17" s="310">
        <v>0</v>
      </c>
      <c r="E17" s="310">
        <v>0</v>
      </c>
      <c r="F17" s="310">
        <f>SUM(F12:F16)</f>
        <v>16208</v>
      </c>
      <c r="G17" s="310">
        <f>SUM(G12:G16)</f>
        <v>107</v>
      </c>
      <c r="H17" s="310">
        <f>SUM(H12:H16)</f>
        <v>341</v>
      </c>
      <c r="I17" s="310">
        <f>SUM(I12:I16)</f>
        <v>15974</v>
      </c>
    </row>
    <row r="18" spans="1:9" s="57" customFormat="1" ht="12.75">
      <c r="A18" s="301" t="s">
        <v>741</v>
      </c>
      <c r="B18" s="304"/>
      <c r="C18" s="306"/>
      <c r="D18" s="306"/>
      <c r="E18" s="306"/>
      <c r="F18" s="306"/>
      <c r="G18" s="306"/>
      <c r="H18" s="306"/>
      <c r="I18" s="306"/>
    </row>
    <row r="19" spans="1:16" s="57" customFormat="1" ht="12.75">
      <c r="A19" s="301" t="s">
        <v>732</v>
      </c>
      <c r="B19" s="304" t="s">
        <v>742</v>
      </c>
      <c r="C19" s="305">
        <v>0</v>
      </c>
      <c r="D19" s="305">
        <v>0</v>
      </c>
      <c r="E19" s="305">
        <v>0</v>
      </c>
      <c r="F19" s="305">
        <v>0</v>
      </c>
      <c r="G19" s="305">
        <v>0</v>
      </c>
      <c r="H19" s="305">
        <v>0</v>
      </c>
      <c r="I19" s="306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301" t="s">
        <v>743</v>
      </c>
      <c r="B20" s="304" t="s">
        <v>744</v>
      </c>
      <c r="C20" s="305">
        <v>0</v>
      </c>
      <c r="D20" s="305">
        <v>0</v>
      </c>
      <c r="E20" s="305">
        <v>0</v>
      </c>
      <c r="F20" s="305">
        <v>0</v>
      </c>
      <c r="G20" s="305">
        <v>0</v>
      </c>
      <c r="H20" s="305">
        <v>0</v>
      </c>
      <c r="I20" s="306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301" t="s">
        <v>745</v>
      </c>
      <c r="B21" s="304" t="s">
        <v>746</v>
      </c>
      <c r="C21" s="305">
        <v>0</v>
      </c>
      <c r="D21" s="305">
        <v>0</v>
      </c>
      <c r="E21" s="305">
        <v>0</v>
      </c>
      <c r="F21" s="305">
        <v>0</v>
      </c>
      <c r="G21" s="305">
        <v>0</v>
      </c>
      <c r="H21" s="305">
        <v>0</v>
      </c>
      <c r="I21" s="306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301" t="s">
        <v>747</v>
      </c>
      <c r="B22" s="304" t="s">
        <v>748</v>
      </c>
      <c r="C22" s="305">
        <v>0</v>
      </c>
      <c r="D22" s="305">
        <v>0</v>
      </c>
      <c r="E22" s="305">
        <v>0</v>
      </c>
      <c r="F22" s="305">
        <v>0</v>
      </c>
      <c r="G22" s="305">
        <v>0</v>
      </c>
      <c r="H22" s="305">
        <v>0</v>
      </c>
      <c r="I22" s="306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301" t="s">
        <v>749</v>
      </c>
      <c r="B23" s="304" t="s">
        <v>750</v>
      </c>
      <c r="C23" s="305">
        <v>0</v>
      </c>
      <c r="D23" s="305">
        <v>0</v>
      </c>
      <c r="E23" s="305">
        <v>0</v>
      </c>
      <c r="F23" s="305">
        <v>0</v>
      </c>
      <c r="G23" s="305">
        <v>0</v>
      </c>
      <c r="H23" s="305">
        <v>0</v>
      </c>
      <c r="I23" s="306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301" t="s">
        <v>751</v>
      </c>
      <c r="B24" s="304" t="s">
        <v>752</v>
      </c>
      <c r="C24" s="305">
        <v>0</v>
      </c>
      <c r="D24" s="305">
        <v>0</v>
      </c>
      <c r="E24" s="305">
        <v>0</v>
      </c>
      <c r="F24" s="305">
        <v>0</v>
      </c>
      <c r="G24" s="305">
        <v>0</v>
      </c>
      <c r="H24" s="305">
        <v>0</v>
      </c>
      <c r="I24" s="306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311" t="s">
        <v>753</v>
      </c>
      <c r="B25" s="312" t="s">
        <v>754</v>
      </c>
      <c r="C25" s="305">
        <v>0</v>
      </c>
      <c r="D25" s="305">
        <v>0</v>
      </c>
      <c r="E25" s="305">
        <v>0</v>
      </c>
      <c r="F25" s="305">
        <v>0</v>
      </c>
      <c r="G25" s="305">
        <v>0</v>
      </c>
      <c r="H25" s="305">
        <v>0</v>
      </c>
      <c r="I25" s="306">
        <v>0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308" t="s">
        <v>519</v>
      </c>
      <c r="B26" s="309" t="s">
        <v>755</v>
      </c>
      <c r="C26" s="310">
        <v>0</v>
      </c>
      <c r="D26" s="310">
        <v>0</v>
      </c>
      <c r="E26" s="310">
        <v>0</v>
      </c>
      <c r="F26" s="310">
        <v>0</v>
      </c>
      <c r="G26" s="310">
        <v>0</v>
      </c>
      <c r="H26" s="310">
        <v>0</v>
      </c>
      <c r="I26" s="310">
        <v>0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27" t="s">
        <v>756</v>
      </c>
      <c r="B27" s="527"/>
      <c r="C27" s="527"/>
      <c r="D27" s="527"/>
      <c r="E27" s="527"/>
      <c r="F27" s="527"/>
      <c r="G27" s="527"/>
      <c r="H27" s="527"/>
      <c r="I27" s="527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228" t="s">
        <v>869</v>
      </c>
      <c r="D29" s="194"/>
      <c r="E29" s="229"/>
      <c r="F29" s="228" t="s">
        <v>870</v>
      </c>
      <c r="G29" s="116"/>
      <c r="H29" s="59"/>
      <c r="I29" s="59"/>
    </row>
    <row r="30" spans="1:9" s="57" customFormat="1" ht="12.75">
      <c r="A30" s="46"/>
      <c r="B30" s="46"/>
      <c r="C30" s="494" t="s">
        <v>872</v>
      </c>
      <c r="D30" s="494"/>
      <c r="E30" s="494"/>
      <c r="F30" s="499" t="s">
        <v>871</v>
      </c>
      <c r="G30" s="499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/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mergeCells count="12">
    <mergeCell ref="A2:I2"/>
    <mergeCell ref="A3:I3"/>
    <mergeCell ref="A4:C4"/>
    <mergeCell ref="F8:F9"/>
    <mergeCell ref="I8:I9"/>
    <mergeCell ref="C30:E30"/>
    <mergeCell ref="F30:G30"/>
    <mergeCell ref="A7:A9"/>
    <mergeCell ref="C8:C9"/>
    <mergeCell ref="D8:D9"/>
    <mergeCell ref="E8:E9"/>
    <mergeCell ref="A27:I2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="75" zoomScaleNormal="75" workbookViewId="0" topLeftCell="A1">
      <selection activeCell="A5" sqref="A5:D5"/>
    </sheetView>
  </sheetViews>
  <sheetFormatPr defaultColWidth="9.140625" defaultRowHeight="12.75"/>
  <cols>
    <col min="1" max="1" width="39.140625" style="62" customWidth="1"/>
    <col min="2" max="2" width="12.00390625" style="62" customWidth="1"/>
    <col min="3" max="3" width="15.57421875" style="62" customWidth="1"/>
    <col min="4" max="4" width="18.7109375" style="62" customWidth="1"/>
    <col min="5" max="5" width="21.140625" style="62" customWidth="1"/>
    <col min="6" max="6" width="19.7109375" style="62" customWidth="1"/>
    <col min="7" max="16384" width="10.7109375" style="62" customWidth="1"/>
  </cols>
  <sheetData>
    <row r="1" spans="1:6" ht="15.75" customHeight="1">
      <c r="A1" s="61"/>
      <c r="B1" s="61"/>
      <c r="C1" s="61"/>
      <c r="D1" s="61"/>
      <c r="E1" s="61"/>
      <c r="F1" s="47" t="s">
        <v>757</v>
      </c>
    </row>
    <row r="2" spans="1:6" ht="12.75" customHeight="1">
      <c r="A2" s="534" t="s">
        <v>848</v>
      </c>
      <c r="B2" s="534"/>
      <c r="C2" s="534"/>
      <c r="D2" s="534"/>
      <c r="E2" s="534"/>
      <c r="F2" s="534"/>
    </row>
    <row r="3" spans="1:6" ht="12.75" customHeight="1">
      <c r="A3" s="63"/>
      <c r="B3" s="63"/>
      <c r="C3" s="63"/>
      <c r="D3" s="63"/>
      <c r="E3" s="63"/>
      <c r="F3" s="64"/>
    </row>
    <row r="4" spans="1:6" ht="12.75" customHeight="1">
      <c r="A4" s="65"/>
      <c r="B4" s="65"/>
      <c r="C4" s="66"/>
      <c r="D4" s="65"/>
      <c r="E4" s="65"/>
      <c r="F4" s="67"/>
    </row>
    <row r="5" spans="1:6" ht="18.75" customHeight="1">
      <c r="A5" s="533" t="s">
        <v>845</v>
      </c>
      <c r="B5" s="533"/>
      <c r="C5" s="533"/>
      <c r="D5" s="533"/>
      <c r="F5" s="484" t="s">
        <v>867</v>
      </c>
    </row>
    <row r="6" spans="1:5" ht="15" customHeight="1">
      <c r="A6" s="68" t="s">
        <v>878</v>
      </c>
      <c r="B6" s="68"/>
      <c r="C6" s="69"/>
      <c r="D6" s="70"/>
      <c r="E6" s="71"/>
    </row>
    <row r="7" spans="3:6" s="72" customFormat="1" ht="15" customHeight="1">
      <c r="C7" s="73"/>
      <c r="D7" s="73"/>
      <c r="E7" s="73"/>
      <c r="F7" s="74" t="s">
        <v>272</v>
      </c>
    </row>
    <row r="8" spans="1:6" s="315" customFormat="1" ht="57.75" customHeight="1">
      <c r="A8" s="313" t="s">
        <v>758</v>
      </c>
      <c r="B8" s="85" t="s">
        <v>5</v>
      </c>
      <c r="C8" s="314" t="s">
        <v>759</v>
      </c>
      <c r="D8" s="314" t="s">
        <v>760</v>
      </c>
      <c r="E8" s="314" t="s">
        <v>761</v>
      </c>
      <c r="F8" s="314" t="s">
        <v>762</v>
      </c>
    </row>
    <row r="9" spans="1:6" s="318" customFormat="1" ht="11.25">
      <c r="A9" s="316" t="s">
        <v>11</v>
      </c>
      <c r="B9" s="317" t="s">
        <v>12</v>
      </c>
      <c r="C9" s="316">
        <v>1</v>
      </c>
      <c r="D9" s="316">
        <v>2</v>
      </c>
      <c r="E9" s="316">
        <v>3</v>
      </c>
      <c r="F9" s="316">
        <v>4</v>
      </c>
    </row>
    <row r="10" spans="1:6" ht="14.25" customHeight="1">
      <c r="A10" s="76" t="s">
        <v>763</v>
      </c>
      <c r="B10" s="319"/>
      <c r="C10" s="320"/>
      <c r="D10" s="320"/>
      <c r="E10" s="320"/>
      <c r="F10" s="320"/>
    </row>
    <row r="11" spans="1:6" s="79" customFormat="1" ht="18" customHeight="1">
      <c r="A11" s="78" t="s">
        <v>764</v>
      </c>
      <c r="B11" s="321"/>
      <c r="C11" s="321"/>
      <c r="D11" s="321"/>
      <c r="E11" s="321"/>
      <c r="F11" s="321"/>
    </row>
    <row r="12" spans="1:6" s="79" customFormat="1" ht="33" customHeight="1">
      <c r="A12" s="78" t="s">
        <v>849</v>
      </c>
      <c r="B12" s="322"/>
      <c r="C12" s="80">
        <v>0</v>
      </c>
      <c r="D12" s="81">
        <v>64.53</v>
      </c>
      <c r="E12" s="80">
        <v>0</v>
      </c>
      <c r="F12" s="82">
        <f>C12-E12</f>
        <v>0</v>
      </c>
    </row>
    <row r="13" spans="1:6" s="79" customFormat="1" ht="28.5">
      <c r="A13" s="78" t="s">
        <v>850</v>
      </c>
      <c r="B13" s="322"/>
      <c r="C13" s="80">
        <v>0</v>
      </c>
      <c r="D13" s="81">
        <v>98.74</v>
      </c>
      <c r="E13" s="80">
        <v>0</v>
      </c>
      <c r="F13" s="82">
        <f>C13-E13</f>
        <v>0</v>
      </c>
    </row>
    <row r="14" spans="1:6" s="79" customFormat="1" ht="28.5">
      <c r="A14" s="78" t="s">
        <v>851</v>
      </c>
      <c r="B14" s="322"/>
      <c r="C14" s="80">
        <v>0</v>
      </c>
      <c r="D14" s="81">
        <v>74.72</v>
      </c>
      <c r="E14" s="80">
        <v>0</v>
      </c>
      <c r="F14" s="82">
        <f>C14-E14</f>
        <v>0</v>
      </c>
    </row>
    <row r="15" spans="1:6" s="79" customFormat="1" ht="28.5">
      <c r="A15" s="78" t="s">
        <v>852</v>
      </c>
      <c r="B15" s="322"/>
      <c r="C15" s="80">
        <v>0</v>
      </c>
      <c r="D15" s="81">
        <v>51.4</v>
      </c>
      <c r="E15" s="80">
        <v>0</v>
      </c>
      <c r="F15" s="82">
        <f>C15-E15</f>
        <v>0</v>
      </c>
    </row>
    <row r="16" spans="1:6" s="79" customFormat="1" ht="28.5">
      <c r="A16" s="78" t="s">
        <v>853</v>
      </c>
      <c r="B16" s="322"/>
      <c r="C16" s="80">
        <v>0</v>
      </c>
      <c r="D16" s="81">
        <v>65</v>
      </c>
      <c r="E16" s="80">
        <v>0</v>
      </c>
      <c r="F16" s="82">
        <f>C16-E16</f>
        <v>0</v>
      </c>
    </row>
    <row r="17" spans="1:6" s="88" customFormat="1" ht="16.5" customHeight="1">
      <c r="A17" s="84" t="s">
        <v>502</v>
      </c>
      <c r="B17" s="323" t="s">
        <v>765</v>
      </c>
      <c r="C17" s="86">
        <f>SUM(C12:C16)</f>
        <v>0</v>
      </c>
      <c r="D17" s="87" t="s">
        <v>766</v>
      </c>
      <c r="E17" s="86">
        <f>SUM(E12:E16)</f>
        <v>0</v>
      </c>
      <c r="F17" s="86">
        <f>SUM(F12:F16)</f>
        <v>0</v>
      </c>
    </row>
    <row r="18" spans="1:6" s="79" customFormat="1" ht="16.5" customHeight="1">
      <c r="A18" s="78" t="s">
        <v>767</v>
      </c>
      <c r="B18" s="321"/>
      <c r="C18" s="89"/>
      <c r="D18" s="90"/>
      <c r="E18" s="89"/>
      <c r="F18" s="91"/>
    </row>
    <row r="19" spans="1:6" s="79" customFormat="1" ht="14.25">
      <c r="A19" s="78" t="s">
        <v>478</v>
      </c>
      <c r="B19" s="321"/>
      <c r="C19" s="92"/>
      <c r="D19" s="93"/>
      <c r="E19" s="92"/>
      <c r="F19" s="82"/>
    </row>
    <row r="20" spans="1:6" s="79" customFormat="1" ht="14.25">
      <c r="A20" s="78" t="s">
        <v>481</v>
      </c>
      <c r="B20" s="321"/>
      <c r="C20" s="92"/>
      <c r="D20" s="93"/>
      <c r="E20" s="92"/>
      <c r="F20" s="82"/>
    </row>
    <row r="21" spans="1:6" s="79" customFormat="1" ht="14.25">
      <c r="A21" s="78" t="s">
        <v>484</v>
      </c>
      <c r="B21" s="321"/>
      <c r="C21" s="92"/>
      <c r="D21" s="93"/>
      <c r="E21" s="92"/>
      <c r="F21" s="82"/>
    </row>
    <row r="22" spans="1:6" s="75" customFormat="1" ht="15" customHeight="1">
      <c r="A22" s="94" t="s">
        <v>519</v>
      </c>
      <c r="B22" s="323" t="s">
        <v>768</v>
      </c>
      <c r="C22" s="95">
        <f>SUM(C19:C21)</f>
        <v>0</v>
      </c>
      <c r="D22" s="96" t="s">
        <v>766</v>
      </c>
      <c r="E22" s="95">
        <f>SUM(E19:E21)</f>
        <v>0</v>
      </c>
      <c r="F22" s="97">
        <f>SUM(F19:F21)</f>
        <v>0</v>
      </c>
    </row>
    <row r="23" spans="1:6" ht="37.5" customHeight="1">
      <c r="A23" s="78" t="s">
        <v>769</v>
      </c>
      <c r="B23" s="320"/>
      <c r="C23" s="98"/>
      <c r="D23" s="99"/>
      <c r="E23" s="98"/>
      <c r="F23" s="100"/>
    </row>
    <row r="24" spans="1:6" s="79" customFormat="1" ht="28.5">
      <c r="A24" s="83" t="s">
        <v>854</v>
      </c>
      <c r="B24" s="322"/>
      <c r="C24" s="80">
        <v>11737</v>
      </c>
      <c r="D24" s="81">
        <v>30.91</v>
      </c>
      <c r="E24" s="80">
        <f>C24</f>
        <v>11737</v>
      </c>
      <c r="F24" s="101">
        <v>0</v>
      </c>
    </row>
    <row r="25" spans="1:6" s="79" customFormat="1" ht="28.5">
      <c r="A25" s="83" t="s">
        <v>855</v>
      </c>
      <c r="B25" s="322"/>
      <c r="C25" s="80">
        <v>567</v>
      </c>
      <c r="D25" s="81">
        <v>26.88</v>
      </c>
      <c r="E25" s="80">
        <v>0</v>
      </c>
      <c r="F25" s="101">
        <f>C25</f>
        <v>567</v>
      </c>
    </row>
    <row r="26" spans="1:6" s="79" customFormat="1" ht="28.5">
      <c r="A26" s="83" t="s">
        <v>856</v>
      </c>
      <c r="B26" s="322"/>
      <c r="C26" s="80">
        <v>2348</v>
      </c>
      <c r="D26" s="81">
        <v>49.99</v>
      </c>
      <c r="E26" s="80">
        <f>C26</f>
        <v>2348</v>
      </c>
      <c r="F26" s="101">
        <v>0</v>
      </c>
    </row>
    <row r="27" spans="1:6" s="79" customFormat="1" ht="28.5">
      <c r="A27" s="83" t="s">
        <v>857</v>
      </c>
      <c r="B27" s="322"/>
      <c r="C27" s="80">
        <v>278</v>
      </c>
      <c r="D27" s="81">
        <v>24.2</v>
      </c>
      <c r="E27" s="80">
        <v>0</v>
      </c>
      <c r="F27" s="101">
        <f>C27</f>
        <v>278</v>
      </c>
    </row>
    <row r="28" spans="1:6" s="79" customFormat="1" ht="28.5">
      <c r="A28" s="83" t="s">
        <v>858</v>
      </c>
      <c r="B28" s="322"/>
      <c r="C28" s="80">
        <v>0</v>
      </c>
      <c r="D28" s="81">
        <v>50</v>
      </c>
      <c r="E28" s="80">
        <v>0</v>
      </c>
      <c r="F28" s="101">
        <v>0</v>
      </c>
    </row>
    <row r="29" spans="1:6" s="88" customFormat="1" ht="15" customHeight="1">
      <c r="A29" s="102" t="s">
        <v>539</v>
      </c>
      <c r="B29" s="323" t="s">
        <v>770</v>
      </c>
      <c r="C29" s="86">
        <f>SUM(C24:C28)</f>
        <v>14930</v>
      </c>
      <c r="D29" s="87" t="s">
        <v>766</v>
      </c>
      <c r="E29" s="86">
        <f>SUM(E24:E28)</f>
        <v>14085</v>
      </c>
      <c r="F29" s="86">
        <f>SUM(F24:F28)</f>
        <v>845</v>
      </c>
    </row>
    <row r="30" spans="1:6" ht="18.75" customHeight="1">
      <c r="A30" s="77" t="s">
        <v>771</v>
      </c>
      <c r="B30" s="320"/>
      <c r="C30" s="98"/>
      <c r="D30" s="99"/>
      <c r="E30" s="98"/>
      <c r="F30" s="100"/>
    </row>
    <row r="31" spans="1:6" s="79" customFormat="1" ht="28.5">
      <c r="A31" s="83" t="s">
        <v>860</v>
      </c>
      <c r="B31" s="322"/>
      <c r="C31" s="103">
        <v>13</v>
      </c>
      <c r="D31" s="90">
        <v>5</v>
      </c>
      <c r="E31" s="104">
        <v>0</v>
      </c>
      <c r="F31" s="82">
        <f>C31-E31</f>
        <v>13</v>
      </c>
    </row>
    <row r="32" spans="1:6" s="79" customFormat="1" ht="28.5">
      <c r="A32" s="78" t="s">
        <v>861</v>
      </c>
      <c r="B32" s="324"/>
      <c r="C32" s="92">
        <v>2</v>
      </c>
      <c r="D32" s="93">
        <v>20</v>
      </c>
      <c r="E32" s="92">
        <v>0</v>
      </c>
      <c r="F32" s="82">
        <v>2</v>
      </c>
    </row>
    <row r="33" spans="1:6" s="79" customFormat="1" ht="14.25">
      <c r="A33" s="78" t="s">
        <v>862</v>
      </c>
      <c r="B33" s="324"/>
      <c r="C33" s="92">
        <v>9</v>
      </c>
      <c r="D33" s="93">
        <v>16.67</v>
      </c>
      <c r="E33" s="92">
        <v>0</v>
      </c>
      <c r="F33" s="82">
        <v>9</v>
      </c>
    </row>
    <row r="34" spans="1:6" s="79" customFormat="1" ht="28.5">
      <c r="A34" s="78" t="s">
        <v>863</v>
      </c>
      <c r="B34" s="324"/>
      <c r="C34" s="92">
        <v>1020</v>
      </c>
      <c r="D34" s="93">
        <v>8.28</v>
      </c>
      <c r="E34" s="92">
        <v>1020</v>
      </c>
      <c r="F34" s="82">
        <v>0</v>
      </c>
    </row>
    <row r="35" spans="1:6" s="88" customFormat="1" ht="15.75" customHeight="1">
      <c r="A35" s="102" t="s">
        <v>772</v>
      </c>
      <c r="B35" s="323" t="s">
        <v>773</v>
      </c>
      <c r="C35" s="86">
        <f>SUM(C31:C34)</f>
        <v>1044</v>
      </c>
      <c r="D35" s="87" t="s">
        <v>766</v>
      </c>
      <c r="E35" s="86">
        <f>SUM(E31:E34)</f>
        <v>1020</v>
      </c>
      <c r="F35" s="105">
        <f>SUM(F31:F34)</f>
        <v>24</v>
      </c>
    </row>
    <row r="36" spans="1:6" s="75" customFormat="1" ht="20.25" customHeight="1">
      <c r="A36" s="76" t="s">
        <v>774</v>
      </c>
      <c r="B36" s="323" t="s">
        <v>775</v>
      </c>
      <c r="C36" s="86">
        <f>SUM(C29+C35)</f>
        <v>15974</v>
      </c>
      <c r="D36" s="87" t="s">
        <v>766</v>
      </c>
      <c r="E36" s="86">
        <f>E35+E29+E22+E17</f>
        <v>15105</v>
      </c>
      <c r="F36" s="106">
        <f>F35+F29+F22+F17</f>
        <v>869</v>
      </c>
    </row>
    <row r="37" spans="1:6" ht="15" customHeight="1">
      <c r="A37" s="76" t="s">
        <v>776</v>
      </c>
      <c r="B37" s="319"/>
      <c r="C37" s="98"/>
      <c r="D37" s="99"/>
      <c r="E37" s="98"/>
      <c r="F37" s="100"/>
    </row>
    <row r="38" spans="1:6" s="79" customFormat="1" ht="14.25" customHeight="1">
      <c r="A38" s="78" t="s">
        <v>764</v>
      </c>
      <c r="B38" s="321"/>
      <c r="C38" s="89"/>
      <c r="D38" s="90"/>
      <c r="E38" s="89"/>
      <c r="F38" s="91"/>
    </row>
    <row r="39" spans="1:6" s="79" customFormat="1" ht="14.25">
      <c r="A39" s="78" t="s">
        <v>777</v>
      </c>
      <c r="B39" s="321"/>
      <c r="C39" s="92"/>
      <c r="D39" s="93"/>
      <c r="E39" s="92"/>
      <c r="F39" s="82"/>
    </row>
    <row r="40" spans="1:6" s="79" customFormat="1" ht="14.25">
      <c r="A40" s="78" t="s">
        <v>778</v>
      </c>
      <c r="B40" s="321"/>
      <c r="C40" s="92"/>
      <c r="D40" s="93"/>
      <c r="E40" s="92"/>
      <c r="F40" s="82"/>
    </row>
    <row r="41" spans="1:6" s="79" customFormat="1" ht="12" customHeight="1">
      <c r="A41" s="78" t="s">
        <v>484</v>
      </c>
      <c r="B41" s="321"/>
      <c r="C41" s="92"/>
      <c r="D41" s="107"/>
      <c r="E41" s="92"/>
      <c r="F41" s="82"/>
    </row>
    <row r="42" spans="1:6" s="75" customFormat="1" ht="15" customHeight="1">
      <c r="A42" s="94" t="s">
        <v>502</v>
      </c>
      <c r="B42" s="323" t="s">
        <v>779</v>
      </c>
      <c r="C42" s="95">
        <f>SUM(C39:C41)</f>
        <v>0</v>
      </c>
      <c r="D42" s="96" t="s">
        <v>766</v>
      </c>
      <c r="E42" s="95">
        <f>SUM(E39:E41)</f>
        <v>0</v>
      </c>
      <c r="F42" s="97">
        <f>SUM(F39:F41)</f>
        <v>0</v>
      </c>
    </row>
    <row r="43" spans="1:6" s="79" customFormat="1" ht="15.75" customHeight="1">
      <c r="A43" s="78" t="s">
        <v>767</v>
      </c>
      <c r="B43" s="321"/>
      <c r="C43" s="89"/>
      <c r="D43" s="108"/>
      <c r="E43" s="89"/>
      <c r="F43" s="91"/>
    </row>
    <row r="44" spans="1:6" s="79" customFormat="1" ht="14.25">
      <c r="A44" s="78" t="s">
        <v>478</v>
      </c>
      <c r="B44" s="321"/>
      <c r="C44" s="92"/>
      <c r="D44" s="107"/>
      <c r="E44" s="92"/>
      <c r="F44" s="82"/>
    </row>
    <row r="45" spans="1:6" s="79" customFormat="1" ht="14.25">
      <c r="A45" s="78" t="s">
        <v>481</v>
      </c>
      <c r="B45" s="321"/>
      <c r="C45" s="92"/>
      <c r="D45" s="107"/>
      <c r="E45" s="92"/>
      <c r="F45" s="82"/>
    </row>
    <row r="46" spans="1:6" s="79" customFormat="1" ht="14.25">
      <c r="A46" s="78" t="s">
        <v>484</v>
      </c>
      <c r="B46" s="321"/>
      <c r="C46" s="92"/>
      <c r="D46" s="107"/>
      <c r="E46" s="92"/>
      <c r="F46" s="82"/>
    </row>
    <row r="47" spans="1:6" s="75" customFormat="1" ht="11.25" customHeight="1">
      <c r="A47" s="94" t="s">
        <v>519</v>
      </c>
      <c r="B47" s="323" t="s">
        <v>780</v>
      </c>
      <c r="C47" s="95">
        <f>SUM(C44:C46)</f>
        <v>0</v>
      </c>
      <c r="D47" s="96" t="s">
        <v>766</v>
      </c>
      <c r="E47" s="95">
        <f>SUM(E44:E46)</f>
        <v>0</v>
      </c>
      <c r="F47" s="97">
        <f>SUM(F44:F46)</f>
        <v>0</v>
      </c>
    </row>
    <row r="48" spans="1:6" s="79" customFormat="1" ht="28.5" customHeight="1">
      <c r="A48" s="78" t="s">
        <v>769</v>
      </c>
      <c r="B48" s="321"/>
      <c r="C48" s="89"/>
      <c r="D48" s="108"/>
      <c r="E48" s="89"/>
      <c r="F48" s="91"/>
    </row>
    <row r="49" spans="1:6" s="79" customFormat="1" ht="14.25">
      <c r="A49" s="78" t="s">
        <v>478</v>
      </c>
      <c r="B49" s="321"/>
      <c r="C49" s="92"/>
      <c r="D49" s="107"/>
      <c r="E49" s="92"/>
      <c r="F49" s="82"/>
    </row>
    <row r="50" spans="1:6" s="79" customFormat="1" ht="14.25">
      <c r="A50" s="78" t="s">
        <v>481</v>
      </c>
      <c r="B50" s="321"/>
      <c r="C50" s="92"/>
      <c r="D50" s="107"/>
      <c r="E50" s="92"/>
      <c r="F50" s="82"/>
    </row>
    <row r="51" spans="1:6" s="79" customFormat="1" ht="14.25">
      <c r="A51" s="78" t="s">
        <v>484</v>
      </c>
      <c r="B51" s="321"/>
      <c r="C51" s="92"/>
      <c r="D51" s="107"/>
      <c r="E51" s="92"/>
      <c r="F51" s="82"/>
    </row>
    <row r="52" spans="1:6" s="75" customFormat="1" ht="13.5" customHeight="1">
      <c r="A52" s="94" t="s">
        <v>539</v>
      </c>
      <c r="B52" s="323" t="s">
        <v>781</v>
      </c>
      <c r="C52" s="109">
        <f>SUM(C49:C51)</f>
        <v>0</v>
      </c>
      <c r="D52" s="96" t="s">
        <v>766</v>
      </c>
      <c r="E52" s="95">
        <f>SUM(E49:E51)</f>
        <v>0</v>
      </c>
      <c r="F52" s="97">
        <f>SUM(F49:F51)</f>
        <v>0</v>
      </c>
    </row>
    <row r="53" spans="1:6" s="79" customFormat="1" ht="12.75" customHeight="1">
      <c r="A53" s="78" t="s">
        <v>771</v>
      </c>
      <c r="B53" s="321"/>
      <c r="C53" s="89"/>
      <c r="D53" s="108"/>
      <c r="E53" s="89"/>
      <c r="F53" s="91"/>
    </row>
    <row r="54" spans="1:6" s="79" customFormat="1" ht="14.25">
      <c r="A54" s="78" t="s">
        <v>478</v>
      </c>
      <c r="B54" s="321"/>
      <c r="C54" s="92"/>
      <c r="D54" s="107"/>
      <c r="E54" s="92"/>
      <c r="F54" s="82"/>
    </row>
    <row r="55" spans="1:6" s="79" customFormat="1" ht="14.25">
      <c r="A55" s="78" t="s">
        <v>481</v>
      </c>
      <c r="B55" s="321"/>
      <c r="C55" s="92"/>
      <c r="D55" s="107"/>
      <c r="E55" s="92"/>
      <c r="F55" s="82"/>
    </row>
    <row r="56" spans="1:6" s="79" customFormat="1" ht="14.25">
      <c r="A56" s="78" t="s">
        <v>484</v>
      </c>
      <c r="B56" s="321"/>
      <c r="C56" s="92"/>
      <c r="D56" s="107"/>
      <c r="E56" s="92"/>
      <c r="F56" s="82"/>
    </row>
    <row r="57" spans="1:6" s="75" customFormat="1" ht="17.25" customHeight="1">
      <c r="A57" s="94" t="s">
        <v>772</v>
      </c>
      <c r="B57" s="323" t="s">
        <v>782</v>
      </c>
      <c r="C57" s="95">
        <f>SUM(C54:C56)</f>
        <v>0</v>
      </c>
      <c r="D57" s="96" t="s">
        <v>766</v>
      </c>
      <c r="E57" s="95">
        <f>SUM(E54:E56)</f>
        <v>0</v>
      </c>
      <c r="F57" s="97">
        <f>SUM(F54:F56)</f>
        <v>0</v>
      </c>
    </row>
    <row r="58" spans="1:6" s="75" customFormat="1" ht="19.5" customHeight="1">
      <c r="A58" s="76" t="s">
        <v>783</v>
      </c>
      <c r="B58" s="323" t="s">
        <v>784</v>
      </c>
      <c r="C58" s="95">
        <f>C57+C52+C47+C42</f>
        <v>0</v>
      </c>
      <c r="D58" s="96" t="s">
        <v>766</v>
      </c>
      <c r="E58" s="95">
        <f>E57+E52+E47+E42</f>
        <v>0</v>
      </c>
      <c r="F58" s="97">
        <f>F57+F52+F47+F42</f>
        <v>0</v>
      </c>
    </row>
    <row r="59" spans="1:6" ht="19.5" customHeight="1">
      <c r="A59" s="110"/>
      <c r="B59" s="110"/>
      <c r="C59" s="111"/>
      <c r="D59" s="112"/>
      <c r="E59" s="111"/>
      <c r="F59" s="111"/>
    </row>
    <row r="60" spans="1:6" s="79" customFormat="1" ht="14.25">
      <c r="A60" s="113"/>
      <c r="B60" s="113"/>
      <c r="C60" s="113"/>
      <c r="D60" s="113"/>
      <c r="E60" s="113"/>
      <c r="F60" s="113"/>
    </row>
    <row r="61" spans="2:6" s="79" customFormat="1" ht="14.25">
      <c r="B61" s="228" t="s">
        <v>869</v>
      </c>
      <c r="C61" s="194"/>
      <c r="D61" s="229"/>
      <c r="E61" s="228" t="s">
        <v>870</v>
      </c>
      <c r="F61" s="116"/>
    </row>
    <row r="62" spans="2:6" s="79" customFormat="1" ht="14.25">
      <c r="B62" s="494" t="s">
        <v>872</v>
      </c>
      <c r="C62" s="494"/>
      <c r="D62" s="494"/>
      <c r="E62" s="499" t="s">
        <v>871</v>
      </c>
      <c r="F62" s="499"/>
    </row>
    <row r="63" s="79" customFormat="1" ht="14.25"/>
    <row r="64" s="79" customFormat="1" ht="14.25">
      <c r="D64" s="114"/>
    </row>
  </sheetData>
  <mergeCells count="4">
    <mergeCell ref="A5:D5"/>
    <mergeCell ref="A2:F2"/>
    <mergeCell ref="B62:D62"/>
    <mergeCell ref="E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F56 C49:F51 C44:F46 C39:F41 C31:F34 C19:F21 C24:F28 C12:F16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2009-11-24T09:47:53Z</cp:lastPrinted>
  <dcterms:created xsi:type="dcterms:W3CDTF">2005-11-21T10:10:36Z</dcterms:created>
  <dcterms:modified xsi:type="dcterms:W3CDTF">2009-11-27T06:41:05Z</dcterms:modified>
  <cp:category/>
  <cp:version/>
  <cp:contentType/>
  <cp:contentStatus/>
</cp:coreProperties>
</file>