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'Balance'!$A$1:$C$77</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<sst xmlns="http://schemas.openxmlformats.org/spreadsheetml/2006/main" count="263" uniqueCount="223">
  <si>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</si>
  <si>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</si>
  <si>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</si>
  <si>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</si>
  <si>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</si>
  <si>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</si>
  <si>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</si>
  <si>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</si>
  <si>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</si>
  <si>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</si>
  <si>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</si>
  <si>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</si>
  <si>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</si>
  <si>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</si>
  <si>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</si>
  <si>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</si>
  <si>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</si>
  <si>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</si>
  <si>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</si>
  <si>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</si>
  <si>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</si>
  <si>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</si>
  <si>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</si>
  <si>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</si>
  <si>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</si>
  <si>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</si>
  <si>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</si>
  <si>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</si>
  <si>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</si>
  <si>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</si>
  <si>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</si>
  <si>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</si>
  <si>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</si>
  <si>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</si>
  <si>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</si>
  <si>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</si>
  <si>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</si>
  <si>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</si>
  <si>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</si>
  <si>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</si>
  <si>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</si>
  <si>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</si>
  <si>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</si>
  <si>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</si>
  <si>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</si>
  <si>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</si>
  <si>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</si>
  <si>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</si>
  <si>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</si>
  <si>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</si>
  <si>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</si>
  <si>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</si>
  <si>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</si>
  <si>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</si>
  <si>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</si>
  <si>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</si>
  <si>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</si>
  <si>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</si>
  <si>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</si>
  <si>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</si>
  <si>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</si>
  <si>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</si>
  <si>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</si>
  <si>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</si>
  <si>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</si>
  <si>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</si>
  <si>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</si>
  <si>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</si>
  <si>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</si>
  <si>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</si>
  <si>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</si>
  <si>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</si>
  <si>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</si>
  <si>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</si>
  <si>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</si>
  <si>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</si>
  <si>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</si>
  <si>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</si>
  <si>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</si>
  <si>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</si>
  <si>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</si>
  <si>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</si>
  <si>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</si>
  <si>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</si>
  <si>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</si>
  <si>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</si>
  <si>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</si>
  <si>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</si>
  <si>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</si>
  <si>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</si>
  <si>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</si>
  <si>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</si>
  <si>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</si>
  <si>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</si>
  <si>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</si>
  <si>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</si>
  <si>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</si>
  <si>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</si>
  <si>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</si>
  <si>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</si>
  <si>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</si>
  <si>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</si>
  <si>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</si>
  <si>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</si>
  <si>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</si>
  <si>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</si>
  <si>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</si>
  <si>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</si>
  <si>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</si>
  <si>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</si>
  <si>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</si>
  <si>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</si>
  <si>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</si>
  <si>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</si>
  <si>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</si>
  <si>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</si>
  <si>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</si>
  <si>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</si>
  <si>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</si>
  <si>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</si>
  <si>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</si>
  <si>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</si>
  <si>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</si>
  <si>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</si>
  <si>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</si>
  <si>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</si>
  <si>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</si>
  <si>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</si>
  <si>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</si>
  <si>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</si>
  <si>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</si>
  <si>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</si>
  <si>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</si>
  <si>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</si>
  <si>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</si>
  <si>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</si>
  <si>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</si>
  <si>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</si>
  <si>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</si>
  <si>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</si>
  <si>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</si>
  <si>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</si>
  <si>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</si>
  <si>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</si>
  <si>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</si>
  <si>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</si>
  <si>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</si>
  <si>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</si>
  <si>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</si>
  <si>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</si>
  <si>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</si>
  <si>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</si>
  <si>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</si>
  <si>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</si>
  <si>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</si>
  <si>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</si>
  <si>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</si>
  <si>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</si>
  <si>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</si>
  <si>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</si>
  <si>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</si>
  <si>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</si>
  <si>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</si>
  <si>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</si>
  <si>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</si>
  <si>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</si>
  <si>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</si>
  <si>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</si>
  <si>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</si>
  <si>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</si>
  <si>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</si>
  <si>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</si>
  <si>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</si>
  <si>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</si>
  <si>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</si>
  <si>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</si>
  <si>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</si>
  <si>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</si>
  <si>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</si>
  <si>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</si>
  <si>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</si>
  <si>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</si>
  <si>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</si>
  <si>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</si>
  <si>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</si>
  <si>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</si>
  <si>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</si>
  <si>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</si>
  <si>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</si>
  <si>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</si>
  <si>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</si>
  <si>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</si>
  <si>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</si>
  <si>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</si>
  <si>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</si>
  <si>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</si>
  <si>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</si>
  <si>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</si>
  <si>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</si>
  <si>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</si>
  <si>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</si>
  <si>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</si>
  <si>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Financial assets</t>
  </si>
  <si>
    <t>Buyback of own share</t>
  </si>
  <si>
    <t>Contingent liabilities</t>
  </si>
  <si>
    <t>In October 2008 Stara Planina Hold became a joint debtor under contract between Leasing Company AD and RaiffaisenBank Bulgaria for EUR 2,200,000 bank loan. Because of it contingent liabilities are accounted.</t>
  </si>
  <si>
    <t>Balance 01 January 2009</t>
  </si>
  <si>
    <t>The information in the Consolidated Balance Sheet for the period of twelve months ended 31.12.2008 is from the Consolidated Balance Sheet prepared on the base of  Separate Financial Statements of the entities in the Group for the 12 months ended 31.12.2008</t>
  </si>
  <si>
    <t>64.53%</t>
  </si>
  <si>
    <t>Other мaterials</t>
  </si>
  <si>
    <t>Extraordinary income</t>
  </si>
  <si>
    <t>Interest, fees and commissions paid/received</t>
  </si>
  <si>
    <t>For the period ended 30 September 2009</t>
  </si>
  <si>
    <t>Balance 30 September 2009</t>
  </si>
  <si>
    <t>The Cost method of accounting has been applied for the investments in subsidiaries and associates in the Separate Financial Statements of the Stara planina hold Plc for the period of nine months ended 30.09.2009.</t>
  </si>
  <si>
    <t>The Interim Financial Statements of the subsidiaries for the period of nine months ended 30.09.2009 are consolidated with the Interim Financial Statements of the parent for the same period.</t>
  </si>
  <si>
    <t xml:space="preserve">Тне consolidated net result is BGN 470 thousand </t>
  </si>
  <si>
    <t>Minority interests in the Consolidated Balance Sheet are BGN 19 893 thousand</t>
  </si>
  <si>
    <t>Minority interests in the Consolidated Income Statement are BGN 490 thousand, formed from:</t>
  </si>
  <si>
    <t>Hydraulic elements and systems Plc - BGN (-12) thousand</t>
  </si>
  <si>
    <t>Fazan Plc - BGN (-80) thousand</t>
  </si>
  <si>
    <t>Elhim Iskra Plc - BGN 583 thousand</t>
  </si>
  <si>
    <t>Slaviana Jsc-BGN (-1) thousand</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</si>
</sst>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5">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3" fontId="11" fillId="0" borderId="7" xfId="0" applyNumberFormat="1" applyFont="1" applyBorder="1" applyAlignment="1">
      <alignment horizontal="righ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3" fontId="7" fillId="2" borderId="1" xfId="28" applyNumberFormat="1" applyFont="1" applyFill="1" applyBorder="1" applyAlignment="1" applyProtection="1">
      <alignment/>
      <protection/>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72"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6"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8" xfId="0" applyFont="1" applyBorder="1" applyAlignment="1">
      <alignment vertical="top" wrapText="1"/>
    </xf>
    <xf numFmtId="173"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72" fontId="12" fillId="0" borderId="19" xfId="0" applyNumberFormat="1" applyFont="1" applyBorder="1" applyAlignment="1">
      <alignment horizontal="right" vertical="top" wrapText="1"/>
    </xf>
    <xf numFmtId="0" fontId="7" fillId="2" borderId="1" xfId="28" applyNumberFormat="1" applyFont="1" applyFill="1" applyBorder="1" applyAlignment="1" applyProtection="1">
      <alignment/>
      <protection/>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20" xfId="0" applyFont="1" applyBorder="1" applyAlignment="1">
      <alignment vertical="top" wrapText="1"/>
    </xf>
    <xf numFmtId="3" fontId="11" fillId="0" borderId="20" xfId="0" applyNumberFormat="1" applyFont="1" applyBorder="1" applyAlignment="1">
      <alignment vertical="top" wrapText="1"/>
    </xf>
    <xf numFmtId="3" fontId="11" fillId="0" borderId="14" xfId="0" applyNumberFormat="1"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72" fontId="7" fillId="0" borderId="1" xfId="0" applyNumberFormat="1" applyFont="1" applyBorder="1" applyAlignment="1">
      <alignment/>
    </xf>
    <xf numFmtId="172"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1"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73" fontId="8" fillId="2" borderId="1" xfId="28" applyNumberFormat="1" applyFont="1" applyFill="1" applyBorder="1" applyAlignment="1" applyProtection="1">
      <alignment/>
      <protection/>
    </xf>
    <xf numFmtId="0" fontId="26" fillId="0" borderId="0" xfId="0" applyFont="1" applyBorder="1" applyAlignment="1">
      <alignment horizontal="justify" vertical="top" wrapText="1"/>
    </xf>
    <xf numFmtId="0" fontId="23" fillId="0" borderId="0" xfId="0" applyFont="1" applyAlignment="1">
      <alignment horizontal="justify" wrapText="1"/>
    </xf>
    <xf numFmtId="0" fontId="9" fillId="0" borderId="0" xfId="25" applyFont="1" applyBorder="1" applyAlignment="1" applyProtection="1">
      <alignment horizontal="center" vertical="top" wrapText="1"/>
      <protection locked="0"/>
    </xf>
    <xf numFmtId="0" fontId="20" fillId="0" borderId="22" xfId="0" applyFont="1" applyBorder="1" applyAlignment="1">
      <alignment horizontal="center" vertical="center" wrapText="1"/>
    </xf>
    <xf numFmtId="0" fontId="6" fillId="0" borderId="0" xfId="0" applyFont="1" applyAlignment="1">
      <alignment horizontal="left" vertical="top" wrapText="1"/>
    </xf>
    <xf numFmtId="0" fontId="24" fillId="0" borderId="0" xfId="0" applyFont="1" applyAlignment="1">
      <alignment horizontal="justify" vertical="top" wrapText="1"/>
    </xf>
    <xf numFmtId="0" fontId="9" fillId="0" borderId="0" xfId="25" applyFont="1" applyBorder="1" applyAlignment="1" applyProtection="1">
      <alignment horizontal="center" vertical="center"/>
      <protection locked="0"/>
    </xf>
    <xf numFmtId="0" fontId="11" fillId="3" borderId="15" xfId="25" applyFont="1" applyFill="1" applyBorder="1" applyAlignment="1" applyProtection="1">
      <alignment horizontal="left" wrapText="1"/>
      <protection/>
    </xf>
    <xf numFmtId="0" fontId="11" fillId="3" borderId="16" xfId="25" applyFont="1" applyFill="1" applyBorder="1" applyAlignment="1" applyProtection="1">
      <alignment horizontal="left" wrapText="1"/>
      <protection/>
    </xf>
    <xf numFmtId="0" fontId="11" fillId="3" borderId="23" xfId="25" applyFont="1" applyFill="1" applyBorder="1" applyAlignment="1" applyProtection="1">
      <alignment horizontal="left" wrapText="1"/>
      <protection/>
    </xf>
    <xf numFmtId="0" fontId="8" fillId="0" borderId="0" xfId="25" applyFont="1" applyBorder="1" applyAlignment="1" applyProtection="1">
      <alignment horizontal="center" vertical="top"/>
      <protection locked="0"/>
    </xf>
    <xf numFmtId="0" fontId="6" fillId="0" borderId="0" xfId="25" applyFont="1" applyBorder="1" applyAlignment="1" applyProtection="1">
      <alignment horizontal="center" vertical="top"/>
      <protection locked="0"/>
    </xf>
    <xf numFmtId="0" fontId="14" fillId="0" borderId="0" xfId="0" applyFont="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3"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4" xfId="25" applyFont="1" applyBorder="1" applyAlignment="1" applyProtection="1">
      <alignment horizontal="left" vertical="center"/>
      <protection/>
    </xf>
    <xf numFmtId="0" fontId="5" fillId="0" borderId="0" xfId="25" applyFont="1" applyBorder="1" applyAlignment="1" applyProtection="1">
      <alignment horizontal="center"/>
      <protection locked="0"/>
    </xf>
    <xf numFmtId="0" fontId="5"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0" xfId="23" applyFont="1" applyAlignment="1">
      <alignment horizontal="center" vertical="justify"/>
      <protection/>
    </xf>
    <xf numFmtId="0" fontId="6" fillId="0" borderId="25" xfId="23" applyFont="1" applyBorder="1" applyAlignment="1">
      <alignment horizontal="right" vertical="justify"/>
      <protection/>
    </xf>
    <xf numFmtId="0" fontId="18"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wrapText="1"/>
    </xf>
    <xf numFmtId="0" fontId="6" fillId="0" borderId="0" xfId="0" applyFont="1" applyAlignment="1">
      <alignment wrapText="1"/>
    </xf>
    <xf numFmtId="0" fontId="14" fillId="0" borderId="0" xfId="0" applyFont="1" applyAlignment="1">
      <alignment horizontal="left" vertical="top" wrapText="1"/>
    </xf>
    <xf numFmtId="14" fontId="0" fillId="0" borderId="0" xfId="25" applyNumberFormat="1" applyFont="1" applyAlignment="1" applyProtection="1">
      <alignment horizontal="left" vertical="top" wrapText="1"/>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78"/>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6" t="s">
        <v>52</v>
      </c>
      <c r="B1" s="206"/>
      <c r="C1" s="206"/>
    </row>
    <row r="2" spans="1:3" ht="15.75">
      <c r="A2" s="210" t="s">
        <v>197</v>
      </c>
      <c r="B2" s="210"/>
      <c r="C2" s="210"/>
    </row>
    <row r="3" spans="1:3" ht="15">
      <c r="A3" s="211" t="s">
        <v>212</v>
      </c>
      <c r="B3" s="211"/>
      <c r="C3" s="211"/>
    </row>
    <row r="4" spans="1:3" ht="12.75" customHeight="1">
      <c r="A4" s="41"/>
      <c r="B4" s="42"/>
      <c r="C4" s="95" t="s">
        <v>0</v>
      </c>
    </row>
    <row r="5" spans="1:3" ht="16.5" customHeight="1">
      <c r="A5" s="20" t="s">
        <v>1</v>
      </c>
      <c r="B5" s="21">
        <v>40086</v>
      </c>
      <c r="C5" s="21">
        <v>39813</v>
      </c>
    </row>
    <row r="6" spans="1:3" s="43" customFormat="1" ht="15.75">
      <c r="A6" s="207" t="s">
        <v>2</v>
      </c>
      <c r="B6" s="208"/>
      <c r="C6" s="209"/>
    </row>
    <row r="7" spans="1:3" s="43" customFormat="1" ht="15.75">
      <c r="A7" s="33"/>
      <c r="B7" s="39"/>
      <c r="C7" s="39"/>
    </row>
    <row r="8" spans="1:3" s="16" customFormat="1" ht="15">
      <c r="A8" s="40" t="s">
        <v>3</v>
      </c>
      <c r="B8" s="23">
        <v>2023</v>
      </c>
      <c r="C8" s="23">
        <v>2023</v>
      </c>
    </row>
    <row r="9" spans="1:3" s="16" customFormat="1" ht="15">
      <c r="A9" s="40" t="s">
        <v>4</v>
      </c>
      <c r="B9" s="23">
        <v>9063</v>
      </c>
      <c r="C9" s="23">
        <v>9488</v>
      </c>
    </row>
    <row r="10" spans="1:3" s="16" customFormat="1" ht="15">
      <c r="A10" s="40" t="s">
        <v>117</v>
      </c>
      <c r="B10" s="23">
        <v>7681</v>
      </c>
      <c r="C10" s="23">
        <v>7165</v>
      </c>
    </row>
    <row r="11" spans="1:3" s="16" customFormat="1" ht="15">
      <c r="A11" s="40" t="s">
        <v>5</v>
      </c>
      <c r="B11" s="23">
        <v>2295</v>
      </c>
      <c r="C11" s="23">
        <v>2232</v>
      </c>
    </row>
    <row r="12" spans="1:3" s="16" customFormat="1" ht="15">
      <c r="A12" s="40" t="s">
        <v>108</v>
      </c>
      <c r="B12" s="23">
        <v>417</v>
      </c>
      <c r="C12" s="23">
        <v>545</v>
      </c>
    </row>
    <row r="13" spans="1:3" s="16" customFormat="1" ht="15">
      <c r="A13" s="40" t="s">
        <v>6</v>
      </c>
      <c r="B13" s="23">
        <v>28</v>
      </c>
      <c r="C13" s="23">
        <v>32</v>
      </c>
    </row>
    <row r="14" spans="1:3" s="16" customFormat="1" ht="15">
      <c r="A14" s="40" t="s">
        <v>7</v>
      </c>
      <c r="B14" s="23">
        <v>5373</v>
      </c>
      <c r="C14" s="23">
        <v>5030</v>
      </c>
    </row>
    <row r="15" spans="1:3" s="16" customFormat="1" ht="15">
      <c r="A15" s="40" t="s">
        <v>8</v>
      </c>
      <c r="B15" s="23">
        <v>49</v>
      </c>
      <c r="C15" s="23">
        <v>46</v>
      </c>
    </row>
    <row r="16" spans="1:3" s="16" customFormat="1" ht="15">
      <c r="A16" s="40" t="s">
        <v>9</v>
      </c>
      <c r="B16" s="23">
        <v>209</v>
      </c>
      <c r="C16" s="23">
        <v>275</v>
      </c>
    </row>
    <row r="17" spans="1:3" s="16" customFormat="1" ht="15">
      <c r="A17" s="22" t="s">
        <v>10</v>
      </c>
      <c r="B17" s="23">
        <v>14930</v>
      </c>
      <c r="C17" s="23">
        <v>15164</v>
      </c>
    </row>
    <row r="18" spans="1:3" s="16" customFormat="1" ht="15">
      <c r="A18" s="22" t="s">
        <v>11</v>
      </c>
      <c r="B18" s="23">
        <v>1044</v>
      </c>
      <c r="C18" s="23">
        <v>1044</v>
      </c>
    </row>
    <row r="19" spans="1:3" s="16" customFormat="1" ht="15">
      <c r="A19" s="61" t="s">
        <v>12</v>
      </c>
      <c r="B19" s="62">
        <v>24</v>
      </c>
      <c r="C19" s="62">
        <v>24</v>
      </c>
    </row>
    <row r="20" spans="1:3" s="16" customFormat="1" ht="15">
      <c r="A20" s="22" t="s">
        <v>195</v>
      </c>
      <c r="B20" s="62">
        <v>680</v>
      </c>
      <c r="C20" s="62">
        <v>680</v>
      </c>
    </row>
    <row r="21" spans="1:3" s="16" customFormat="1" ht="15">
      <c r="A21" s="22" t="s">
        <v>13</v>
      </c>
      <c r="B21" s="62">
        <v>2</v>
      </c>
      <c r="C21" s="62">
        <v>4</v>
      </c>
    </row>
    <row r="22" spans="1:3" s="16" customFormat="1" ht="16.5" thickBot="1">
      <c r="A22" s="128" t="s">
        <v>14</v>
      </c>
      <c r="B22" s="64">
        <f>SUM(B8:B21)</f>
        <v>43818</v>
      </c>
      <c r="C22" s="64">
        <f>SUM(C8:C21)</f>
        <v>43752</v>
      </c>
    </row>
    <row r="23" spans="1:3" s="16" customFormat="1" ht="9.75" customHeight="1">
      <c r="A23" s="24"/>
      <c r="B23" s="25"/>
      <c r="C23" s="25"/>
    </row>
    <row r="24" spans="1:3" s="16" customFormat="1" ht="15.75">
      <c r="A24" s="207" t="s">
        <v>15</v>
      </c>
      <c r="B24" s="208"/>
      <c r="C24" s="209"/>
    </row>
    <row r="25" spans="1:3" s="16" customFormat="1" ht="15">
      <c r="A25" s="58" t="s">
        <v>16</v>
      </c>
      <c r="B25" s="23">
        <v>7938</v>
      </c>
      <c r="C25" s="23">
        <v>11216</v>
      </c>
    </row>
    <row r="26" spans="1:3" s="16" customFormat="1" ht="15">
      <c r="A26" s="58" t="s">
        <v>17</v>
      </c>
      <c r="B26" s="23">
        <v>2574</v>
      </c>
      <c r="C26" s="23">
        <v>4185</v>
      </c>
    </row>
    <row r="27" spans="1:3" s="16" customFormat="1" ht="15">
      <c r="A27" s="58" t="s">
        <v>18</v>
      </c>
      <c r="B27" s="23">
        <v>90</v>
      </c>
      <c r="C27" s="23">
        <v>77</v>
      </c>
    </row>
    <row r="28" spans="1:3" s="16" customFormat="1" ht="15">
      <c r="A28" s="58" t="s">
        <v>19</v>
      </c>
      <c r="B28" s="23">
        <v>3639</v>
      </c>
      <c r="C28" s="23">
        <v>3846</v>
      </c>
    </row>
    <row r="29" spans="1:3" s="16" customFormat="1" ht="15">
      <c r="A29" s="58" t="s">
        <v>20</v>
      </c>
      <c r="B29" s="23">
        <v>233</v>
      </c>
      <c r="C29" s="23">
        <v>306</v>
      </c>
    </row>
    <row r="30" spans="1:3" s="16" customFormat="1" ht="15">
      <c r="A30" s="58" t="s">
        <v>209</v>
      </c>
      <c r="B30" s="23">
        <v>0</v>
      </c>
      <c r="C30" s="23"/>
    </row>
    <row r="31" spans="1:3" s="16" customFormat="1" ht="15">
      <c r="A31" s="22" t="s">
        <v>21</v>
      </c>
      <c r="B31" s="23">
        <v>2179</v>
      </c>
      <c r="C31" s="23">
        <v>1443</v>
      </c>
    </row>
    <row r="32" spans="1:3" s="16" customFormat="1" ht="15">
      <c r="A32" s="22" t="s">
        <v>23</v>
      </c>
      <c r="B32" s="23">
        <v>7465</v>
      </c>
      <c r="C32" s="23">
        <v>8426</v>
      </c>
    </row>
    <row r="33" spans="1:3" s="16" customFormat="1" ht="15">
      <c r="A33" s="58" t="s">
        <v>24</v>
      </c>
      <c r="B33" s="23">
        <v>318</v>
      </c>
      <c r="C33" s="23">
        <v>377</v>
      </c>
    </row>
    <row r="34" spans="1:3" s="16" customFormat="1" ht="15">
      <c r="A34" s="22" t="s">
        <v>190</v>
      </c>
      <c r="B34" s="23">
        <v>1500</v>
      </c>
      <c r="C34" s="23">
        <v>1500</v>
      </c>
    </row>
    <row r="35" spans="1:3" s="16" customFormat="1" ht="15">
      <c r="A35" s="22" t="s">
        <v>25</v>
      </c>
      <c r="B35" s="23">
        <v>103</v>
      </c>
      <c r="C35" s="23">
        <v>37</v>
      </c>
    </row>
    <row r="36" spans="1:3" s="16" customFormat="1" ht="15">
      <c r="A36" s="22" t="s">
        <v>26</v>
      </c>
      <c r="B36" s="23">
        <v>384</v>
      </c>
      <c r="C36" s="23">
        <v>459</v>
      </c>
    </row>
    <row r="37" spans="1:3" s="16" customFormat="1" ht="15">
      <c r="A37" s="58" t="s">
        <v>8</v>
      </c>
      <c r="B37" s="23">
        <v>188</v>
      </c>
      <c r="C37" s="23">
        <v>273</v>
      </c>
    </row>
    <row r="38" spans="1:3" s="16" customFormat="1" ht="15">
      <c r="A38" s="61" t="s">
        <v>202</v>
      </c>
      <c r="B38" s="23">
        <v>41</v>
      </c>
      <c r="C38" s="23">
        <v>260</v>
      </c>
    </row>
    <row r="39" spans="1:3" s="16" customFormat="1" ht="15">
      <c r="A39" s="22" t="s">
        <v>22</v>
      </c>
      <c r="B39" s="23">
        <v>9370</v>
      </c>
      <c r="C39" s="23">
        <v>6031</v>
      </c>
    </row>
    <row r="40" spans="1:3" s="16" customFormat="1" ht="15">
      <c r="A40" s="22" t="s">
        <v>13</v>
      </c>
      <c r="B40" s="23">
        <v>68</v>
      </c>
      <c r="C40" s="23">
        <v>144</v>
      </c>
    </row>
    <row r="41" spans="1:3" s="16" customFormat="1" ht="16.5" thickBot="1">
      <c r="A41" s="128" t="s">
        <v>27</v>
      </c>
      <c r="B41" s="135">
        <f>SUM(B25:B40)</f>
        <v>36090</v>
      </c>
      <c r="C41" s="135">
        <f>SUM(C25:C40)</f>
        <v>38580</v>
      </c>
    </row>
    <row r="42" spans="1:3" s="16" customFormat="1" ht="16.5" thickBot="1">
      <c r="A42" s="120" t="s">
        <v>28</v>
      </c>
      <c r="B42" s="60">
        <f>B22+B41</f>
        <v>79908</v>
      </c>
      <c r="C42" s="28">
        <f>C22+C41</f>
        <v>82332</v>
      </c>
    </row>
    <row r="43" spans="1:3" s="16" customFormat="1" ht="9.75" customHeight="1" thickTop="1">
      <c r="A43" s="27"/>
      <c r="B43" s="27"/>
      <c r="C43" s="27"/>
    </row>
    <row r="44" spans="1:3" s="16" customFormat="1" ht="15.75">
      <c r="A44" s="213" t="s">
        <v>29</v>
      </c>
      <c r="B44" s="214"/>
      <c r="C44" s="215"/>
    </row>
    <row r="45" spans="1:3" s="16" customFormat="1" ht="15">
      <c r="A45" s="22" t="s">
        <v>31</v>
      </c>
      <c r="B45" s="23">
        <v>20779</v>
      </c>
      <c r="C45" s="23">
        <v>20863</v>
      </c>
    </row>
    <row r="46" spans="1:3" s="16" customFormat="1" ht="15">
      <c r="A46" s="58" t="s">
        <v>33</v>
      </c>
      <c r="B46" s="23">
        <v>5874</v>
      </c>
      <c r="C46" s="23">
        <v>5349</v>
      </c>
    </row>
    <row r="47" spans="1:3" s="16" customFormat="1" ht="15">
      <c r="A47" s="22" t="s">
        <v>32</v>
      </c>
      <c r="B47" s="23">
        <v>23388</v>
      </c>
      <c r="C47" s="23">
        <v>19285</v>
      </c>
    </row>
    <row r="48" spans="1:3" s="16" customFormat="1" ht="15">
      <c r="A48" s="22" t="s">
        <v>67</v>
      </c>
      <c r="B48" s="23">
        <v>470</v>
      </c>
      <c r="C48" s="23">
        <v>4984</v>
      </c>
    </row>
    <row r="49" spans="1:3" s="16" customFormat="1" ht="16.5" thickBot="1">
      <c r="A49" s="121" t="s">
        <v>30</v>
      </c>
      <c r="B49" s="26">
        <f>SUM(B45:B48)</f>
        <v>50511</v>
      </c>
      <c r="C49" s="26">
        <f>SUM(C45:C48)</f>
        <v>50481</v>
      </c>
    </row>
    <row r="50" spans="1:3" s="16" customFormat="1" ht="15.75" thickTop="1">
      <c r="A50" s="29"/>
      <c r="B50" s="25"/>
      <c r="C50" s="25"/>
    </row>
    <row r="51" spans="1:3" s="16" customFormat="1" ht="16.5" thickBot="1">
      <c r="A51" s="124" t="s">
        <v>34</v>
      </c>
      <c r="B51" s="26">
        <v>19893</v>
      </c>
      <c r="C51" s="26">
        <v>19826</v>
      </c>
    </row>
    <row r="52" spans="1:3" s="16" customFormat="1" ht="10.5" customHeight="1" thickTop="1">
      <c r="A52" s="123"/>
      <c r="B52" s="25"/>
      <c r="C52" s="25"/>
    </row>
    <row r="53" spans="1:3" s="16" customFormat="1" ht="15.75">
      <c r="A53" s="216" t="s">
        <v>35</v>
      </c>
      <c r="B53" s="217"/>
      <c r="C53" s="218"/>
    </row>
    <row r="54" spans="1:3" s="16" customFormat="1" ht="15.75">
      <c r="A54" s="207" t="s">
        <v>36</v>
      </c>
      <c r="B54" s="208"/>
      <c r="C54" s="209"/>
    </row>
    <row r="55" spans="1:3" s="16" customFormat="1" ht="15">
      <c r="A55" s="22" t="s">
        <v>8</v>
      </c>
      <c r="B55" s="23">
        <v>196</v>
      </c>
      <c r="C55" s="23">
        <v>285</v>
      </c>
    </row>
    <row r="56" spans="1:3" s="16" customFormat="1" ht="15">
      <c r="A56" s="125" t="s">
        <v>37</v>
      </c>
      <c r="B56" s="23">
        <v>0</v>
      </c>
      <c r="C56" s="23">
        <v>0</v>
      </c>
    </row>
    <row r="57" spans="1:3" s="16" customFormat="1" ht="15">
      <c r="A57" s="125" t="s">
        <v>38</v>
      </c>
      <c r="B57" s="23">
        <v>103</v>
      </c>
      <c r="C57" s="23">
        <v>238</v>
      </c>
    </row>
    <row r="58" spans="1:3" s="16" customFormat="1" ht="15.75">
      <c r="A58" s="101" t="s">
        <v>39</v>
      </c>
      <c r="B58" s="30">
        <f>SUM(B55:B57)</f>
        <v>299</v>
      </c>
      <c r="C58" s="30">
        <f>SUM(C55:C57)</f>
        <v>523</v>
      </c>
    </row>
    <row r="59" spans="1:3" s="16" customFormat="1" ht="15.75">
      <c r="A59" s="213" t="s">
        <v>40</v>
      </c>
      <c r="B59" s="214"/>
      <c r="C59" s="215"/>
    </row>
    <row r="60" spans="1:3" s="16" customFormat="1" ht="15">
      <c r="A60" s="31" t="s">
        <v>44</v>
      </c>
      <c r="B60" s="23">
        <v>1408</v>
      </c>
      <c r="C60" s="23">
        <v>2078</v>
      </c>
    </row>
    <row r="61" spans="1:3" s="16" customFormat="1" ht="15">
      <c r="A61" s="31" t="s">
        <v>46</v>
      </c>
      <c r="B61" s="23">
        <v>726</v>
      </c>
      <c r="C61" s="23">
        <v>638</v>
      </c>
    </row>
    <row r="62" spans="1:3" s="16" customFormat="1" ht="15">
      <c r="A62" s="31" t="s">
        <v>47</v>
      </c>
      <c r="B62" s="62">
        <v>5031</v>
      </c>
      <c r="C62" s="62">
        <v>6184</v>
      </c>
    </row>
    <row r="63" spans="1:3" s="16" customFormat="1" ht="15">
      <c r="A63" s="126" t="s">
        <v>48</v>
      </c>
      <c r="B63" s="62">
        <v>51</v>
      </c>
      <c r="C63" s="62">
        <v>44</v>
      </c>
    </row>
    <row r="64" spans="1:3" s="16" customFormat="1" ht="15">
      <c r="A64" s="31" t="s">
        <v>49</v>
      </c>
      <c r="B64" s="62">
        <v>337</v>
      </c>
      <c r="C64" s="62">
        <v>677</v>
      </c>
    </row>
    <row r="65" spans="1:3" s="16" customFormat="1" ht="15">
      <c r="A65" s="126" t="s">
        <v>50</v>
      </c>
      <c r="B65" s="59">
        <v>155</v>
      </c>
      <c r="C65" s="59">
        <v>270</v>
      </c>
    </row>
    <row r="66" spans="1:3" s="16" customFormat="1" ht="15">
      <c r="A66" s="53" t="s">
        <v>51</v>
      </c>
      <c r="B66" s="62">
        <v>95</v>
      </c>
      <c r="C66" s="62">
        <v>368</v>
      </c>
    </row>
    <row r="67" spans="1:3" s="16" customFormat="1" ht="15">
      <c r="A67" s="126" t="s">
        <v>8</v>
      </c>
      <c r="B67" s="59">
        <v>852</v>
      </c>
      <c r="C67" s="59">
        <v>818</v>
      </c>
    </row>
    <row r="68" spans="1:3" s="16" customFormat="1" ht="15">
      <c r="A68" s="53" t="s">
        <v>45</v>
      </c>
      <c r="B68" s="59">
        <v>469</v>
      </c>
      <c r="C68" s="59">
        <v>365</v>
      </c>
    </row>
    <row r="69" spans="1:3" s="16" customFormat="1" ht="15">
      <c r="A69" s="125" t="s">
        <v>38</v>
      </c>
      <c r="B69" s="59">
        <v>81</v>
      </c>
      <c r="C69" s="59">
        <v>60</v>
      </c>
    </row>
    <row r="70" spans="1:3" s="63" customFormat="1" ht="15.75">
      <c r="A70" s="101" t="s">
        <v>41</v>
      </c>
      <c r="B70" s="62">
        <f>SUM(B60:B69)</f>
        <v>9205</v>
      </c>
      <c r="C70" s="67">
        <f>SUM(C60:C69)</f>
        <v>11502</v>
      </c>
    </row>
    <row r="71" spans="1:3" s="16" customFormat="1" ht="16.5" thickBot="1">
      <c r="A71" s="124" t="s">
        <v>42</v>
      </c>
      <c r="B71" s="26">
        <f>B58+B70</f>
        <v>9504</v>
      </c>
      <c r="C71" s="26">
        <f>C58+C70</f>
        <v>12025</v>
      </c>
    </row>
    <row r="72" spans="1:3" s="16" customFormat="1" ht="17.25" thickBot="1" thickTop="1">
      <c r="A72" s="65"/>
      <c r="B72" s="66"/>
      <c r="C72" s="136"/>
    </row>
    <row r="73" spans="1:3" s="16" customFormat="1" ht="15.75">
      <c r="A73" s="188" t="s">
        <v>43</v>
      </c>
      <c r="B73" s="189">
        <f>B49+B51+B58+B70</f>
        <v>79908</v>
      </c>
      <c r="C73" s="190">
        <f>C49+C51+C58+C70</f>
        <v>82332</v>
      </c>
    </row>
    <row r="74" spans="1:4" s="16" customFormat="1" ht="15">
      <c r="A74" s="22" t="s">
        <v>204</v>
      </c>
      <c r="B74" s="191">
        <v>4303</v>
      </c>
      <c r="C74" s="191"/>
      <c r="D74" s="187"/>
    </row>
    <row r="75" spans="1:3" s="103" customFormat="1" ht="14.25">
      <c r="A75" s="100"/>
      <c r="B75" s="102"/>
      <c r="C75" s="102"/>
    </row>
    <row r="76" spans="1:3" s="27" customFormat="1" ht="15" customHeight="1">
      <c r="A76" s="161" t="s">
        <v>134</v>
      </c>
      <c r="B76" s="212" t="s">
        <v>185</v>
      </c>
      <c r="C76" s="212"/>
    </row>
    <row r="77" spans="1:2" s="27" customFormat="1" ht="15">
      <c r="A77" s="161"/>
      <c r="B77" s="161"/>
    </row>
    <row r="78" ht="15">
      <c r="A78" s="234">
        <v>40144</v>
      </c>
    </row>
  </sheetData>
  <mergeCells count="10">
    <mergeCell ref="B76:C76"/>
    <mergeCell ref="A24:C24"/>
    <mergeCell ref="A44:C44"/>
    <mergeCell ref="A53:C53"/>
    <mergeCell ref="A59:C59"/>
    <mergeCell ref="A54:C54"/>
    <mergeCell ref="A1:C1"/>
    <mergeCell ref="A6:C6"/>
    <mergeCell ref="A2:C2"/>
    <mergeCell ref="A3:C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3:C46 B75:C75 B72:C73 B18:C23 B8:C16 B25:C41 B50:C52 B60:C70">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3:C53">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9"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workbookViewId="0" topLeftCell="A1">
      <selection activeCell="A1" sqref="A1:C1"/>
    </sheetView>
  </sheetViews>
  <sheetFormatPr defaultColWidth="9.140625" defaultRowHeight="12.75"/>
  <cols>
    <col min="1" max="1" width="59.00390625" style="46" customWidth="1"/>
    <col min="2" max="2" width="29.421875" style="49" customWidth="1"/>
    <col min="3" max="3" width="24.7109375" style="50" customWidth="1"/>
    <col min="4" max="16384" width="9.28125" style="48" customWidth="1"/>
  </cols>
  <sheetData>
    <row r="1" spans="1:3" s="15" customFormat="1" ht="36.75" customHeight="1">
      <c r="A1" s="206" t="s">
        <v>52</v>
      </c>
      <c r="B1" s="206"/>
      <c r="C1" s="206"/>
    </row>
    <row r="2" spans="1:3" s="37" customFormat="1" ht="15.75">
      <c r="A2" s="19"/>
      <c r="B2" s="51"/>
      <c r="C2" s="51"/>
    </row>
    <row r="3" spans="1:4" s="37" customFormat="1" ht="15">
      <c r="A3" s="219" t="s">
        <v>198</v>
      </c>
      <c r="B3" s="219"/>
      <c r="C3" s="219"/>
      <c r="D3" s="182"/>
    </row>
    <row r="4" spans="1:4" ht="17.25" customHeight="1">
      <c r="A4" s="219" t="s">
        <v>212</v>
      </c>
      <c r="B4" s="219"/>
      <c r="C4" s="219"/>
      <c r="D4" s="183"/>
    </row>
    <row r="5" spans="2:3" ht="17.25" customHeight="1">
      <c r="B5" s="47"/>
      <c r="C5" s="95" t="s">
        <v>0</v>
      </c>
    </row>
    <row r="6" spans="1:3" ht="15.75">
      <c r="A6" s="20"/>
      <c r="B6" s="21">
        <v>40086</v>
      </c>
      <c r="C6" s="21">
        <v>39721</v>
      </c>
    </row>
    <row r="7" spans="1:3" ht="15">
      <c r="A7" s="40" t="s">
        <v>109</v>
      </c>
      <c r="B7" s="192">
        <v>28777</v>
      </c>
      <c r="C7" s="192">
        <v>67654</v>
      </c>
    </row>
    <row r="8" spans="1:3" ht="15">
      <c r="A8" s="40" t="s">
        <v>110</v>
      </c>
      <c r="B8" s="192">
        <v>75</v>
      </c>
      <c r="C8" s="192">
        <v>55</v>
      </c>
    </row>
    <row r="9" spans="1:3" ht="15">
      <c r="A9" s="40" t="s">
        <v>111</v>
      </c>
      <c r="B9" s="192">
        <v>181</v>
      </c>
      <c r="C9" s="192">
        <v>558</v>
      </c>
    </row>
    <row r="10" spans="1:3" ht="15">
      <c r="A10" s="40" t="s">
        <v>112</v>
      </c>
      <c r="B10" s="192">
        <v>558</v>
      </c>
      <c r="C10" s="192">
        <v>3424</v>
      </c>
    </row>
    <row r="11" spans="1:3" ht="15">
      <c r="A11" s="40" t="s">
        <v>53</v>
      </c>
      <c r="B11" s="192">
        <v>184</v>
      </c>
      <c r="C11" s="192">
        <v>43</v>
      </c>
    </row>
    <row r="12" spans="1:3" ht="15">
      <c r="A12" s="31" t="s">
        <v>186</v>
      </c>
      <c r="B12" s="192">
        <v>341</v>
      </c>
      <c r="C12" s="192">
        <v>576</v>
      </c>
    </row>
    <row r="13" spans="1:3" ht="15">
      <c r="A13" s="31" t="s">
        <v>54</v>
      </c>
      <c r="B13" s="192">
        <v>15</v>
      </c>
      <c r="C13" s="192">
        <v>3</v>
      </c>
    </row>
    <row r="14" spans="1:3" ht="15">
      <c r="A14" s="129" t="s">
        <v>210</v>
      </c>
      <c r="B14" s="192">
        <v>1</v>
      </c>
      <c r="C14" s="192"/>
    </row>
    <row r="15" spans="1:3" ht="15">
      <c r="A15" s="129" t="s">
        <v>55</v>
      </c>
      <c r="B15" s="193">
        <v>427</v>
      </c>
      <c r="C15" s="193">
        <v>10</v>
      </c>
    </row>
    <row r="16" spans="1:3" ht="15">
      <c r="A16" s="31" t="s">
        <v>56</v>
      </c>
      <c r="B16" s="193">
        <v>10</v>
      </c>
      <c r="C16" s="193">
        <v>-41</v>
      </c>
    </row>
    <row r="17" spans="1:3" ht="15">
      <c r="A17" s="31" t="s">
        <v>113</v>
      </c>
      <c r="B17" s="193">
        <v>-50</v>
      </c>
      <c r="C17" s="193">
        <v>-91</v>
      </c>
    </row>
    <row r="18" spans="1:3" ht="15">
      <c r="A18" s="31" t="s">
        <v>57</v>
      </c>
      <c r="B18" s="193">
        <v>-15897</v>
      </c>
      <c r="C18" s="193">
        <v>-45860</v>
      </c>
    </row>
    <row r="19" spans="1:3" ht="15">
      <c r="A19" s="31" t="s">
        <v>58</v>
      </c>
      <c r="B19" s="194">
        <v>-3727</v>
      </c>
      <c r="C19" s="194">
        <v>-7913</v>
      </c>
    </row>
    <row r="20" spans="1:3" ht="15">
      <c r="A20" s="31" t="s">
        <v>59</v>
      </c>
      <c r="B20" s="194">
        <v>-2001</v>
      </c>
      <c r="C20" s="194">
        <v>-2299</v>
      </c>
    </row>
    <row r="21" spans="1:3" ht="15">
      <c r="A21" s="31" t="s">
        <v>60</v>
      </c>
      <c r="B21" s="194">
        <v>-4724</v>
      </c>
      <c r="C21" s="194">
        <v>-8184</v>
      </c>
    </row>
    <row r="22" spans="1:3" ht="15">
      <c r="A22" s="31" t="s">
        <v>61</v>
      </c>
      <c r="B22" s="194">
        <v>-909</v>
      </c>
      <c r="C22" s="194">
        <v>-1697</v>
      </c>
    </row>
    <row r="23" spans="1:3" ht="18.75" customHeight="1">
      <c r="A23" s="130" t="s">
        <v>71</v>
      </c>
      <c r="B23" s="194">
        <v>-1592</v>
      </c>
      <c r="C23" s="194">
        <v>702</v>
      </c>
    </row>
    <row r="24" spans="1:3" ht="15">
      <c r="A24" s="31" t="s">
        <v>66</v>
      </c>
      <c r="B24" s="194">
        <v>-558</v>
      </c>
      <c r="C24" s="194">
        <v>-1161</v>
      </c>
    </row>
    <row r="25" spans="1:3" ht="15">
      <c r="A25" s="31" t="s">
        <v>62</v>
      </c>
      <c r="B25" s="193">
        <v>-3</v>
      </c>
      <c r="C25" s="193">
        <v>297</v>
      </c>
    </row>
    <row r="26" spans="1:3" ht="15">
      <c r="A26" s="31" t="s">
        <v>63</v>
      </c>
      <c r="B26" s="193">
        <v>20</v>
      </c>
      <c r="C26" s="193">
        <v>2139</v>
      </c>
    </row>
    <row r="27" spans="1:3" ht="15">
      <c r="A27" s="38"/>
      <c r="B27" s="195"/>
      <c r="C27" s="195"/>
    </row>
    <row r="28" spans="1:3" ht="15.75">
      <c r="A28" s="45" t="s">
        <v>64</v>
      </c>
      <c r="B28" s="30">
        <f>SUM(B7:B27)</f>
        <v>1128</v>
      </c>
      <c r="C28" s="30">
        <f>SUM(C7:C27)</f>
        <v>8215</v>
      </c>
    </row>
    <row r="29" spans="1:3" ht="15">
      <c r="A29" s="38"/>
      <c r="B29" s="195"/>
      <c r="C29" s="195"/>
    </row>
    <row r="30" spans="1:3" ht="15">
      <c r="A30" s="53" t="s">
        <v>65</v>
      </c>
      <c r="B30" s="62">
        <v>168</v>
      </c>
      <c r="C30" s="62">
        <v>486</v>
      </c>
    </row>
    <row r="31" spans="1:3" ht="15.75">
      <c r="A31" s="45" t="s">
        <v>67</v>
      </c>
      <c r="B31" s="30">
        <f>B28-B30</f>
        <v>960</v>
      </c>
      <c r="C31" s="30">
        <f>C28-C30</f>
        <v>7729</v>
      </c>
    </row>
    <row r="32" spans="1:3" ht="15.75">
      <c r="A32" s="122"/>
      <c r="B32" s="196"/>
      <c r="C32" s="196"/>
    </row>
    <row r="33" spans="1:3" ht="15">
      <c r="A33" s="31" t="s">
        <v>68</v>
      </c>
      <c r="B33" s="23">
        <v>490</v>
      </c>
      <c r="C33" s="23">
        <v>2670</v>
      </c>
    </row>
    <row r="34" spans="1:3" s="138" customFormat="1" ht="21.75" customHeight="1" thickBot="1">
      <c r="A34" s="137" t="s">
        <v>70</v>
      </c>
      <c r="B34" s="26">
        <f>B31-B33</f>
        <v>470</v>
      </c>
      <c r="C34" s="197">
        <f>C31-C33</f>
        <v>5059</v>
      </c>
    </row>
    <row r="35" spans="1:3" ht="15.75" thickTop="1">
      <c r="A35" s="38"/>
      <c r="B35" s="195"/>
      <c r="C35" s="195"/>
    </row>
    <row r="36" spans="1:3" ht="16.5" thickBot="1">
      <c r="A36" s="124" t="s">
        <v>69</v>
      </c>
      <c r="B36" s="198">
        <f>B34/21000</f>
        <v>0.02238095238095238</v>
      </c>
      <c r="C36" s="198">
        <f>C34/21000</f>
        <v>0.2409047619047619</v>
      </c>
    </row>
    <row r="37" spans="1:3" s="109" customFormat="1" ht="15.75" thickTop="1">
      <c r="A37" s="106"/>
      <c r="B37" s="107"/>
      <c r="C37" s="108"/>
    </row>
    <row r="38" spans="1:3" s="27" customFormat="1" ht="15" customHeight="1">
      <c r="A38" s="161" t="s">
        <v>134</v>
      </c>
      <c r="B38" s="212" t="s">
        <v>185</v>
      </c>
      <c r="C38" s="212"/>
    </row>
    <row r="39" spans="1:2" s="27" customFormat="1" ht="15">
      <c r="A39" s="161"/>
      <c r="B39" s="161"/>
    </row>
    <row r="40" spans="1:3" s="37" customFormat="1" ht="15">
      <c r="A40" s="35"/>
      <c r="B40" s="34"/>
      <c r="C40" s="36"/>
    </row>
  </sheetData>
  <mergeCells count="4">
    <mergeCell ref="A1:C1"/>
    <mergeCell ref="A4:C4"/>
    <mergeCell ref="B38:C38"/>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06" t="s">
        <v>52</v>
      </c>
      <c r="B1" s="206"/>
      <c r="C1" s="206"/>
    </row>
    <row r="2" spans="1:3" ht="20.25">
      <c r="A2" s="13"/>
      <c r="B2" s="13"/>
      <c r="C2" s="13"/>
    </row>
    <row r="3" spans="1:3" ht="15.75">
      <c r="A3" s="210" t="s">
        <v>199</v>
      </c>
      <c r="B3" s="210"/>
      <c r="C3" s="210"/>
    </row>
    <row r="4" spans="1:3" ht="15" customHeight="1">
      <c r="A4" s="220" t="s">
        <v>212</v>
      </c>
      <c r="B4" s="220"/>
      <c r="C4" s="220"/>
    </row>
    <row r="5" spans="1:3" ht="15">
      <c r="A5" s="1"/>
      <c r="B5" s="4"/>
      <c r="C5" s="4"/>
    </row>
    <row r="6" spans="1:3" ht="15">
      <c r="A6" s="1"/>
      <c r="B6" s="5"/>
      <c r="C6" s="95" t="s">
        <v>0</v>
      </c>
    </row>
    <row r="7" spans="1:3" s="14" customFormat="1" ht="15.75">
      <c r="A7" s="45" t="s">
        <v>78</v>
      </c>
      <c r="B7" s="21">
        <v>40086</v>
      </c>
      <c r="C7" s="21">
        <v>39721</v>
      </c>
    </row>
    <row r="8" spans="1:3" ht="18" customHeight="1">
      <c r="A8" s="31" t="s">
        <v>72</v>
      </c>
      <c r="B8" s="52">
        <v>33391</v>
      </c>
      <c r="C8" s="52">
        <v>72125</v>
      </c>
    </row>
    <row r="9" spans="1:3" ht="18" customHeight="1">
      <c r="A9" s="31" t="s">
        <v>73</v>
      </c>
      <c r="B9" s="52">
        <v>-18286</v>
      </c>
      <c r="C9" s="52">
        <v>-53484</v>
      </c>
    </row>
    <row r="10" spans="1:3" ht="18" customHeight="1">
      <c r="A10" s="31" t="s">
        <v>187</v>
      </c>
      <c r="B10" s="52">
        <v>233</v>
      </c>
      <c r="C10" s="52">
        <v>-70</v>
      </c>
    </row>
    <row r="11" spans="1:3" ht="15">
      <c r="A11" s="31" t="s">
        <v>74</v>
      </c>
      <c r="B11" s="52">
        <v>-5700</v>
      </c>
      <c r="C11" s="52">
        <v>-8649</v>
      </c>
    </row>
    <row r="12" spans="1:3" ht="18" customHeight="1">
      <c r="A12" s="94" t="s">
        <v>193</v>
      </c>
      <c r="B12" s="52">
        <v>-47</v>
      </c>
      <c r="C12" s="52">
        <v>2387</v>
      </c>
    </row>
    <row r="13" spans="1:3" ht="18" customHeight="1">
      <c r="A13" s="53" t="s">
        <v>211</v>
      </c>
      <c r="B13" s="127">
        <v>116</v>
      </c>
      <c r="C13" s="127">
        <v>-209</v>
      </c>
    </row>
    <row r="14" spans="1:3" ht="18" customHeight="1" thickBot="1">
      <c r="A14" s="32" t="s">
        <v>75</v>
      </c>
      <c r="B14" s="55">
        <v>-3625</v>
      </c>
      <c r="C14" s="55">
        <v>-8585</v>
      </c>
    </row>
    <row r="15" spans="1:3" ht="18" customHeight="1">
      <c r="A15" s="140" t="s">
        <v>89</v>
      </c>
      <c r="B15" s="141">
        <f>SUM(B8:B14)</f>
        <v>6082</v>
      </c>
      <c r="C15" s="141">
        <f>SUM(C8:C14)</f>
        <v>3515</v>
      </c>
    </row>
    <row r="16" spans="1:3" ht="18" customHeight="1">
      <c r="A16" s="143"/>
      <c r="B16" s="144"/>
      <c r="C16" s="144"/>
    </row>
    <row r="17" spans="1:3" ht="15.75">
      <c r="A17" s="142" t="s">
        <v>114</v>
      </c>
      <c r="B17" s="44"/>
      <c r="C17" s="44"/>
    </row>
    <row r="18" spans="1:3" ht="18" customHeight="1">
      <c r="A18" s="31" t="s">
        <v>76</v>
      </c>
      <c r="B18" s="52">
        <v>-1444</v>
      </c>
      <c r="C18" s="52">
        <v>-2415</v>
      </c>
    </row>
    <row r="19" spans="1:3" ht="18" customHeight="1">
      <c r="A19" s="31" t="s">
        <v>77</v>
      </c>
      <c r="B19" s="52">
        <v>0</v>
      </c>
      <c r="C19" s="52">
        <v>48</v>
      </c>
    </row>
    <row r="20" spans="1:3" ht="18" customHeight="1">
      <c r="A20" s="31" t="s">
        <v>80</v>
      </c>
      <c r="B20" s="52">
        <v>-950</v>
      </c>
      <c r="C20" s="52">
        <v>-1930</v>
      </c>
    </row>
    <row r="21" spans="1:3" ht="18" customHeight="1">
      <c r="A21" s="31" t="s">
        <v>81</v>
      </c>
      <c r="B21" s="52">
        <v>300</v>
      </c>
      <c r="C21" s="52">
        <v>800</v>
      </c>
    </row>
    <row r="22" spans="1:3" ht="18" customHeight="1">
      <c r="A22" s="53" t="s">
        <v>192</v>
      </c>
      <c r="B22" s="52">
        <v>148</v>
      </c>
      <c r="C22" s="52">
        <v>80</v>
      </c>
    </row>
    <row r="23" spans="1:3" ht="18" customHeight="1">
      <c r="A23" s="31" t="s">
        <v>82</v>
      </c>
      <c r="B23" s="52">
        <v>-99</v>
      </c>
      <c r="C23" s="52">
        <v>0</v>
      </c>
    </row>
    <row r="24" spans="1:3" ht="18" customHeight="1">
      <c r="A24" s="31" t="s">
        <v>83</v>
      </c>
      <c r="B24" s="52"/>
      <c r="C24" s="52"/>
    </row>
    <row r="25" spans="1:3" ht="18" customHeight="1">
      <c r="A25" s="53" t="s">
        <v>84</v>
      </c>
      <c r="B25" s="127">
        <v>199</v>
      </c>
      <c r="C25" s="127">
        <v>216</v>
      </c>
    </row>
    <row r="26" spans="1:3" ht="18" customHeight="1" thickBot="1">
      <c r="A26" s="32" t="s">
        <v>194</v>
      </c>
      <c r="B26" s="55">
        <v>46</v>
      </c>
      <c r="C26" s="55">
        <v>0</v>
      </c>
    </row>
    <row r="27" spans="1:3" ht="18" customHeight="1">
      <c r="A27" s="44" t="s">
        <v>90</v>
      </c>
      <c r="B27" s="176">
        <f>SUM(B18:B26)</f>
        <v>-1800</v>
      </c>
      <c r="C27" s="176">
        <f>SUM(C18:C26)</f>
        <v>-3201</v>
      </c>
    </row>
    <row r="28" spans="1:3" ht="18" customHeight="1">
      <c r="A28" s="145"/>
      <c r="B28" s="144"/>
      <c r="C28" s="144"/>
    </row>
    <row r="29" spans="1:3" ht="18" customHeight="1">
      <c r="A29" s="142" t="s">
        <v>115</v>
      </c>
      <c r="B29" s="52"/>
      <c r="C29" s="52"/>
    </row>
    <row r="30" spans="1:3" ht="18" customHeight="1">
      <c r="A30" s="31" t="s">
        <v>188</v>
      </c>
      <c r="B30" s="52">
        <v>0</v>
      </c>
      <c r="C30" s="52">
        <v>0</v>
      </c>
    </row>
    <row r="31" spans="1:3" ht="18" customHeight="1">
      <c r="A31" s="31" t="s">
        <v>203</v>
      </c>
      <c r="B31" s="52">
        <v>-129</v>
      </c>
      <c r="C31" s="52"/>
    </row>
    <row r="32" spans="1:3" ht="18" customHeight="1">
      <c r="A32" s="31" t="s">
        <v>79</v>
      </c>
      <c r="B32" s="52">
        <v>844</v>
      </c>
      <c r="C32" s="52">
        <v>2724</v>
      </c>
    </row>
    <row r="33" spans="1:3" ht="18" customHeight="1">
      <c r="A33" s="31" t="s">
        <v>81</v>
      </c>
      <c r="B33" s="52">
        <v>-1513</v>
      </c>
      <c r="C33" s="52">
        <v>-3043</v>
      </c>
    </row>
    <row r="34" spans="1:3" ht="18" customHeight="1">
      <c r="A34" s="31" t="s">
        <v>85</v>
      </c>
      <c r="B34" s="127">
        <v>-39</v>
      </c>
      <c r="C34" s="127">
        <v>-87</v>
      </c>
    </row>
    <row r="35" spans="1:3" ht="18" customHeight="1">
      <c r="A35" s="53" t="s">
        <v>86</v>
      </c>
      <c r="B35" s="127">
        <v>117</v>
      </c>
      <c r="C35" s="127">
        <v>-13</v>
      </c>
    </row>
    <row r="36" spans="1:3" ht="18" customHeight="1">
      <c r="A36" s="31" t="s">
        <v>87</v>
      </c>
      <c r="B36" s="127">
        <v>-191</v>
      </c>
      <c r="C36" s="127">
        <v>-158</v>
      </c>
    </row>
    <row r="37" spans="1:3" ht="18" customHeight="1" thickBot="1">
      <c r="A37" s="177" t="s">
        <v>88</v>
      </c>
      <c r="B37" s="55">
        <v>-32</v>
      </c>
      <c r="C37" s="55">
        <v>-42</v>
      </c>
    </row>
    <row r="38" spans="1:3" ht="18" customHeight="1">
      <c r="A38" s="44" t="s">
        <v>116</v>
      </c>
      <c r="B38" s="176">
        <f>SUM(B30:B37)</f>
        <v>-943</v>
      </c>
      <c r="C38" s="176">
        <f>SUM(C30:C37)</f>
        <v>-619</v>
      </c>
    </row>
    <row r="39" spans="1:3" ht="18" customHeight="1">
      <c r="A39" s="145"/>
      <c r="B39" s="144"/>
      <c r="C39" s="144"/>
    </row>
    <row r="40" spans="1:3" ht="18" customHeight="1">
      <c r="A40" s="129" t="s">
        <v>91</v>
      </c>
      <c r="B40" s="52">
        <f>B15+B27+B38</f>
        <v>3339</v>
      </c>
      <c r="C40" s="52">
        <f>C15+C27+C38</f>
        <v>-305</v>
      </c>
    </row>
    <row r="41" spans="1:3" ht="18" customHeight="1">
      <c r="A41" s="31" t="s">
        <v>92</v>
      </c>
      <c r="B41" s="127">
        <v>6031</v>
      </c>
      <c r="C41" s="127">
        <v>5979</v>
      </c>
    </row>
    <row r="42" spans="1:3" ht="15.75" thickBot="1">
      <c r="A42" s="139"/>
      <c r="B42" s="184"/>
      <c r="C42" s="184"/>
    </row>
    <row r="43" spans="1:3" ht="18" customHeight="1">
      <c r="A43" s="44" t="s">
        <v>93</v>
      </c>
      <c r="B43" s="54">
        <f>B41+B40</f>
        <v>9370</v>
      </c>
      <c r="C43" s="54">
        <f>C41+C40</f>
        <v>5674</v>
      </c>
    </row>
    <row r="44" spans="1:3" ht="18" customHeight="1">
      <c r="A44" s="6"/>
      <c r="B44" s="7"/>
      <c r="C44" s="7"/>
    </row>
    <row r="45" spans="1:3" s="27" customFormat="1" ht="15" customHeight="1">
      <c r="A45" s="161" t="s">
        <v>134</v>
      </c>
      <c r="B45" s="212" t="s">
        <v>185</v>
      </c>
      <c r="C45" s="212"/>
    </row>
    <row r="46" spans="1:2" s="27" customFormat="1" ht="15">
      <c r="A46" s="161"/>
      <c r="B46" s="161"/>
    </row>
    <row r="47" spans="1:3" s="27" customFormat="1" ht="15" customHeight="1">
      <c r="A47" s="161"/>
      <c r="B47" s="212"/>
      <c r="C47" s="212"/>
    </row>
    <row r="48" spans="1:2" s="27" customFormat="1" ht="15">
      <c r="A48" s="161"/>
      <c r="B48" s="161"/>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4:C44 B24:C39 B41:C41 B8:C2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2" customWidth="1"/>
    <col min="2" max="2" width="11.421875" style="73" customWidth="1"/>
    <col min="3" max="3" width="12.7109375" style="73" customWidth="1"/>
    <col min="4" max="4" width="10.140625" style="73" customWidth="1"/>
    <col min="5" max="5" width="13.00390625" style="73" customWidth="1"/>
    <col min="6" max="6" width="11.421875" style="73" customWidth="1"/>
    <col min="7" max="7" width="12.28125" style="73" customWidth="1"/>
    <col min="8" max="16384" width="9.28125" style="73" customWidth="1"/>
  </cols>
  <sheetData>
    <row r="1" spans="1:7" ht="36" customHeight="1">
      <c r="A1" s="221" t="s">
        <v>52</v>
      </c>
      <c r="B1" s="221"/>
      <c r="C1" s="221"/>
      <c r="D1" s="221"/>
      <c r="E1" s="221"/>
      <c r="F1" s="221"/>
      <c r="G1" s="221"/>
    </row>
    <row r="2" spans="1:6" ht="15.75">
      <c r="A2" s="74"/>
      <c r="B2" s="74"/>
      <c r="C2" s="74"/>
      <c r="D2" s="74"/>
      <c r="E2" s="74"/>
      <c r="F2" s="74"/>
    </row>
    <row r="3" spans="1:7" s="75" customFormat="1" ht="15.75">
      <c r="A3" s="222" t="s">
        <v>200</v>
      </c>
      <c r="B3" s="222"/>
      <c r="C3" s="222"/>
      <c r="D3" s="222"/>
      <c r="E3" s="222"/>
      <c r="F3" s="222"/>
      <c r="G3" s="222"/>
    </row>
    <row r="4" spans="1:7" s="75" customFormat="1" ht="15.75">
      <c r="A4" s="223" t="s">
        <v>212</v>
      </c>
      <c r="B4" s="223"/>
      <c r="C4" s="223"/>
      <c r="D4" s="223"/>
      <c r="E4" s="223"/>
      <c r="F4" s="223"/>
      <c r="G4" s="223"/>
    </row>
    <row r="5" spans="1:6" s="75" customFormat="1" ht="15.75">
      <c r="A5" s="41"/>
      <c r="B5" s="76"/>
      <c r="C5" s="76"/>
      <c r="D5" s="76"/>
      <c r="E5" s="76"/>
      <c r="F5" s="77"/>
    </row>
    <row r="6" spans="1:7" s="75" customFormat="1" ht="15.75">
      <c r="A6" s="41"/>
      <c r="B6" s="78"/>
      <c r="C6" s="78"/>
      <c r="D6" s="78"/>
      <c r="E6" s="78"/>
      <c r="G6" s="95" t="s">
        <v>0</v>
      </c>
    </row>
    <row r="7" spans="1:7" s="97" customFormat="1" ht="28.5">
      <c r="A7" s="96"/>
      <c r="B7" s="131" t="s">
        <v>94</v>
      </c>
      <c r="C7" s="131" t="s">
        <v>95</v>
      </c>
      <c r="D7" s="131" t="s">
        <v>96</v>
      </c>
      <c r="E7" s="131" t="s">
        <v>97</v>
      </c>
      <c r="F7" s="132" t="s">
        <v>98</v>
      </c>
      <c r="G7" s="175" t="s">
        <v>34</v>
      </c>
    </row>
    <row r="8" spans="1:7" ht="37.5" customHeight="1">
      <c r="A8" s="146" t="s">
        <v>206</v>
      </c>
      <c r="B8" s="79">
        <v>20863</v>
      </c>
      <c r="C8" s="79">
        <v>0</v>
      </c>
      <c r="D8" s="79">
        <v>5349</v>
      </c>
      <c r="E8" s="79">
        <v>24269</v>
      </c>
      <c r="F8" s="79">
        <f aca="true" t="shared" si="0" ref="F8:F13">SUM(B8:E8)</f>
        <v>50481</v>
      </c>
      <c r="G8" s="79">
        <v>19826</v>
      </c>
    </row>
    <row r="9" spans="1:7" ht="30" customHeight="1">
      <c r="A9" s="147" t="s">
        <v>67</v>
      </c>
      <c r="B9" s="80"/>
      <c r="C9" s="80"/>
      <c r="D9" s="80"/>
      <c r="E9" s="80">
        <v>470</v>
      </c>
      <c r="F9" s="79">
        <f t="shared" si="0"/>
        <v>470</v>
      </c>
      <c r="G9" s="79">
        <v>490</v>
      </c>
    </row>
    <row r="10" spans="1:7" ht="17.25" customHeight="1">
      <c r="A10" s="40" t="s">
        <v>191</v>
      </c>
      <c r="B10" s="80"/>
      <c r="C10" s="80"/>
      <c r="D10" s="80"/>
      <c r="E10" s="178">
        <v>-504</v>
      </c>
      <c r="F10" s="199">
        <f t="shared" si="0"/>
        <v>-504</v>
      </c>
      <c r="G10" s="178">
        <v>-236</v>
      </c>
    </row>
    <row r="11" spans="1:7" ht="17.25" customHeight="1">
      <c r="A11" s="40" t="s">
        <v>201</v>
      </c>
      <c r="B11" s="80"/>
      <c r="C11" s="80"/>
      <c r="D11" s="186">
        <v>464</v>
      </c>
      <c r="E11" s="178">
        <v>-464</v>
      </c>
      <c r="F11" s="79">
        <f t="shared" si="0"/>
        <v>0</v>
      </c>
      <c r="G11" s="185"/>
    </row>
    <row r="12" spans="1:7" ht="18.75" customHeight="1">
      <c r="A12" s="40" t="s">
        <v>99</v>
      </c>
      <c r="B12" s="81"/>
      <c r="C12" s="178"/>
      <c r="D12" s="81"/>
      <c r="E12" s="81"/>
      <c r="F12" s="79">
        <f t="shared" si="0"/>
        <v>0</v>
      </c>
      <c r="G12" s="178"/>
    </row>
    <row r="13" spans="1:7" ht="22.5" customHeight="1">
      <c r="A13" s="148" t="s">
        <v>100</v>
      </c>
      <c r="B13" s="178">
        <v>-84</v>
      </c>
      <c r="C13" s="178"/>
      <c r="D13" s="186">
        <v>61</v>
      </c>
      <c r="E13" s="185">
        <v>87</v>
      </c>
      <c r="F13" s="79">
        <f t="shared" si="0"/>
        <v>64</v>
      </c>
      <c r="G13" s="178">
        <v>-187</v>
      </c>
    </row>
    <row r="14" spans="1:7" ht="29.25" customHeight="1">
      <c r="A14" s="149" t="s">
        <v>213</v>
      </c>
      <c r="B14" s="79">
        <f>SUM(B8:B13)</f>
        <v>20779</v>
      </c>
      <c r="C14" s="79">
        <f>SUM(C8:C12)</f>
        <v>0</v>
      </c>
      <c r="D14" s="79">
        <f>SUM(D8:D13)</f>
        <v>5874</v>
      </c>
      <c r="E14" s="79">
        <f>SUM(E8:E13)</f>
        <v>23858</v>
      </c>
      <c r="F14" s="79">
        <f>SUM(F8:F13)</f>
        <v>50511</v>
      </c>
      <c r="G14" s="79">
        <f>SUM(G8:G13)</f>
        <v>19893</v>
      </c>
    </row>
    <row r="15" spans="1:6" s="113" customFormat="1" ht="34.5" customHeight="1">
      <c r="A15" s="110"/>
      <c r="B15" s="111"/>
      <c r="C15" s="111"/>
      <c r="D15" s="111"/>
      <c r="E15" s="111"/>
      <c r="F15" s="112"/>
    </row>
    <row r="16" spans="1:4" s="27" customFormat="1" ht="15" customHeight="1">
      <c r="A16" s="161" t="s">
        <v>134</v>
      </c>
      <c r="B16" s="212" t="s">
        <v>185</v>
      </c>
      <c r="C16" s="212"/>
      <c r="D16" s="212"/>
    </row>
    <row r="17" spans="1:2" s="27" customFormat="1" ht="15">
      <c r="A17" s="161"/>
      <c r="B17" s="161"/>
    </row>
    <row r="18" spans="1:5" s="104" customFormat="1" ht="14.25">
      <c r="A18" s="2"/>
      <c r="B18" s="105"/>
      <c r="C18" s="105"/>
      <c r="D18" s="114"/>
      <c r="E18" s="115"/>
    </row>
    <row r="19" spans="1:5" s="104" customFormat="1" ht="14.25">
      <c r="A19" s="8"/>
      <c r="C19" s="3"/>
      <c r="D19" s="9"/>
      <c r="E19" s="115"/>
    </row>
    <row r="20" spans="1:6" s="103" customFormat="1" ht="28.5" customHeight="1">
      <c r="A20" s="116"/>
      <c r="B20" s="117"/>
      <c r="D20" s="118"/>
      <c r="F20" s="3"/>
    </row>
    <row r="21" spans="1:5" s="15" customFormat="1" ht="14.25" customHeight="1">
      <c r="A21" s="18"/>
      <c r="B21" s="17"/>
      <c r="C21" s="17"/>
      <c r="D21" s="85"/>
      <c r="E21" s="86"/>
    </row>
    <row r="22" spans="1:5" s="15" customFormat="1" ht="15">
      <c r="A22" s="18"/>
      <c r="B22" s="17"/>
      <c r="C22" s="17"/>
      <c r="D22" s="18"/>
      <c r="E22" s="86"/>
    </row>
    <row r="23" spans="1:5" s="15" customFormat="1" ht="15">
      <c r="A23" s="18"/>
      <c r="B23" s="17"/>
      <c r="C23" s="17"/>
      <c r="D23" s="18"/>
      <c r="E23" s="86"/>
    </row>
    <row r="24" spans="1:5" s="15" customFormat="1" ht="15">
      <c r="A24" s="18"/>
      <c r="B24" s="87"/>
      <c r="C24" s="17"/>
      <c r="D24" s="18"/>
      <c r="E24" s="86"/>
    </row>
    <row r="25" spans="1:5" s="15" customFormat="1" ht="15">
      <c r="A25" s="18"/>
      <c r="B25" s="17"/>
      <c r="C25" s="17"/>
      <c r="D25" s="18"/>
      <c r="E25" s="86"/>
    </row>
    <row r="26" spans="1:5" s="15" customFormat="1" ht="15">
      <c r="A26" s="18"/>
      <c r="B26" s="17"/>
      <c r="C26" s="17"/>
      <c r="D26" s="18"/>
      <c r="E26" s="86"/>
    </row>
    <row r="27" spans="1:6" ht="15.75">
      <c r="A27" s="82"/>
      <c r="B27" s="83"/>
      <c r="C27" s="83"/>
      <c r="D27" s="83"/>
      <c r="E27" s="83"/>
      <c r="F27" s="84"/>
    </row>
    <row r="28" spans="1:6" ht="15.75">
      <c r="A28" s="82"/>
      <c r="B28" s="83"/>
      <c r="C28" s="83"/>
      <c r="D28" s="83"/>
      <c r="E28" s="83"/>
      <c r="F28" s="84"/>
    </row>
    <row r="29" spans="1:6" ht="15.75">
      <c r="A29" s="82"/>
      <c r="B29" s="83"/>
      <c r="C29" s="83"/>
      <c r="D29" s="83"/>
      <c r="E29" s="83"/>
      <c r="F29" s="84"/>
    </row>
    <row r="30" spans="1:6" ht="15">
      <c r="A30" s="88"/>
      <c r="B30" s="84"/>
      <c r="C30" s="84"/>
      <c r="D30" s="84"/>
      <c r="E30" s="84"/>
      <c r="F30" s="84"/>
    </row>
    <row r="31" spans="1:6" ht="15" customHeight="1">
      <c r="A31" s="89"/>
      <c r="B31" s="90"/>
      <c r="C31" s="90"/>
      <c r="D31" s="90"/>
      <c r="E31" s="90"/>
      <c r="F31" s="56"/>
    </row>
    <row r="32" spans="1:6" ht="15">
      <c r="A32" s="89"/>
      <c r="B32" s="90"/>
      <c r="C32" s="90"/>
      <c r="D32" s="90"/>
      <c r="E32" s="90"/>
      <c r="F32" s="91"/>
    </row>
    <row r="33" spans="1:6" ht="15">
      <c r="A33" s="89"/>
      <c r="B33" s="90"/>
      <c r="C33" s="90"/>
      <c r="D33" s="90"/>
      <c r="E33" s="90"/>
      <c r="F33" s="91"/>
    </row>
    <row r="34" spans="1:6" ht="15">
      <c r="A34" s="89"/>
      <c r="B34" s="90"/>
      <c r="C34" s="90"/>
      <c r="D34" s="90"/>
      <c r="E34" s="90"/>
      <c r="F34" s="91"/>
    </row>
    <row r="35" spans="1:6" ht="15">
      <c r="A35" s="89"/>
      <c r="B35" s="90"/>
      <c r="C35" s="90"/>
      <c r="D35" s="90"/>
      <c r="E35" s="90"/>
      <c r="F35" s="90"/>
    </row>
    <row r="36" spans="1:6" ht="15">
      <c r="A36" s="89"/>
      <c r="B36" s="90"/>
      <c r="C36" s="90"/>
      <c r="D36" s="90"/>
      <c r="E36" s="90"/>
      <c r="F36" s="90"/>
    </row>
    <row r="38" ht="15" customHeight="1">
      <c r="E38" s="93"/>
    </row>
    <row r="39" ht="15" customHeight="1">
      <c r="E39" s="57"/>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19" customWidth="1"/>
    <col min="2" max="2" width="19.00390625" style="119" customWidth="1"/>
    <col min="3" max="3" width="18.28125" style="119" customWidth="1"/>
    <col min="4" max="16384" width="10.7109375" style="119" customWidth="1"/>
  </cols>
  <sheetData>
    <row r="1" spans="1:3" ht="20.25">
      <c r="A1" s="206" t="s">
        <v>52</v>
      </c>
      <c r="B1" s="206"/>
      <c r="C1" s="206"/>
    </row>
    <row r="2" spans="1:3" ht="15">
      <c r="A2" s="224"/>
      <c r="B2" s="224"/>
      <c r="C2" s="224"/>
    </row>
    <row r="3" spans="1:3" ht="15.75">
      <c r="A3" s="225" t="s">
        <v>106</v>
      </c>
      <c r="B3" s="225"/>
      <c r="C3" s="225"/>
    </row>
    <row r="4" spans="1:3" ht="15.75">
      <c r="A4" s="225" t="s">
        <v>107</v>
      </c>
      <c r="B4" s="225"/>
      <c r="C4" s="225"/>
    </row>
    <row r="5" spans="1:3" ht="14.25">
      <c r="A5" s="226" t="s">
        <v>212</v>
      </c>
      <c r="B5" s="226"/>
      <c r="C5" s="226"/>
    </row>
    <row r="6" spans="1:3" ht="15">
      <c r="A6" s="224"/>
      <c r="B6" s="224"/>
      <c r="C6" s="224"/>
    </row>
    <row r="7" spans="1:9" s="151" customFormat="1" ht="14.25">
      <c r="A7" s="227" t="s">
        <v>0</v>
      </c>
      <c r="B7" s="227"/>
      <c r="C7" s="227"/>
      <c r="D7" s="150"/>
      <c r="E7" s="150"/>
      <c r="F7" s="150"/>
      <c r="G7" s="150"/>
      <c r="H7" s="150"/>
      <c r="I7" s="150"/>
    </row>
    <row r="8" spans="1:11" s="99" customFormat="1" ht="15.75">
      <c r="A8" s="152"/>
      <c r="B8" s="133" t="s">
        <v>104</v>
      </c>
      <c r="C8" s="133" t="s">
        <v>105</v>
      </c>
      <c r="D8" s="98"/>
      <c r="E8" s="98"/>
      <c r="F8" s="98"/>
      <c r="G8" s="98"/>
      <c r="H8" s="98"/>
      <c r="I8" s="98"/>
      <c r="J8" s="98"/>
      <c r="K8" s="98"/>
    </row>
    <row r="9" spans="1:3" ht="23.25" customHeight="1">
      <c r="A9" s="153" t="s">
        <v>101</v>
      </c>
      <c r="B9" s="68"/>
      <c r="C9" s="68"/>
    </row>
    <row r="10" spans="1:3" ht="15">
      <c r="A10" s="154" t="s">
        <v>118</v>
      </c>
      <c r="B10" s="70">
        <v>0</v>
      </c>
      <c r="C10" s="71">
        <v>98.74</v>
      </c>
    </row>
    <row r="11" spans="1:3" ht="15">
      <c r="A11" s="154" t="s">
        <v>119</v>
      </c>
      <c r="B11" s="70">
        <v>0</v>
      </c>
      <c r="C11" s="71" t="s">
        <v>120</v>
      </c>
    </row>
    <row r="12" spans="1:3" ht="15">
      <c r="A12" s="154" t="s">
        <v>121</v>
      </c>
      <c r="B12" s="70">
        <v>0</v>
      </c>
      <c r="C12" s="71">
        <v>64.53</v>
      </c>
    </row>
    <row r="13" spans="1:3" ht="15">
      <c r="A13" s="154" t="s">
        <v>122</v>
      </c>
      <c r="B13" s="70">
        <v>0</v>
      </c>
      <c r="C13" s="71" t="s">
        <v>123</v>
      </c>
    </row>
    <row r="14" spans="1:3" ht="15">
      <c r="A14" s="40" t="s">
        <v>124</v>
      </c>
      <c r="B14" s="70">
        <v>0</v>
      </c>
      <c r="C14" s="71">
        <v>65</v>
      </c>
    </row>
    <row r="15" spans="1:12" ht="15.75">
      <c r="A15" s="155" t="s">
        <v>98</v>
      </c>
      <c r="B15" s="156">
        <f>SUM(B10:B14)</f>
        <v>0</v>
      </c>
      <c r="C15" s="71"/>
      <c r="D15" s="157"/>
      <c r="E15" s="158"/>
      <c r="F15" s="158"/>
      <c r="G15" s="158"/>
      <c r="H15" s="158"/>
      <c r="I15" s="158"/>
      <c r="J15" s="158"/>
      <c r="K15" s="158"/>
      <c r="L15" s="158"/>
    </row>
    <row r="16" spans="1:3" ht="23.25" customHeight="1">
      <c r="A16" s="153" t="s">
        <v>102</v>
      </c>
      <c r="B16" s="68"/>
      <c r="C16" s="71"/>
    </row>
    <row r="17" spans="1:3" ht="15">
      <c r="A17" s="154" t="s">
        <v>125</v>
      </c>
      <c r="B17" s="70">
        <v>11737</v>
      </c>
      <c r="C17" s="71" t="s">
        <v>126</v>
      </c>
    </row>
    <row r="18" spans="1:3" ht="15">
      <c r="A18" s="154" t="s">
        <v>127</v>
      </c>
      <c r="B18" s="70">
        <v>2348</v>
      </c>
      <c r="C18" s="71" t="s">
        <v>128</v>
      </c>
    </row>
    <row r="19" spans="1:3" ht="15">
      <c r="A19" s="154" t="s">
        <v>129</v>
      </c>
      <c r="B19" s="70">
        <v>567</v>
      </c>
      <c r="C19" s="71" t="s">
        <v>130</v>
      </c>
    </row>
    <row r="20" spans="1:3" ht="15">
      <c r="A20" s="69" t="s">
        <v>131</v>
      </c>
      <c r="B20" s="70">
        <v>278</v>
      </c>
      <c r="C20" s="71">
        <v>24.2</v>
      </c>
    </row>
    <row r="21" spans="1:3" ht="15">
      <c r="A21" s="69" t="s">
        <v>132</v>
      </c>
      <c r="B21" s="70">
        <v>0</v>
      </c>
      <c r="C21" s="71">
        <v>50</v>
      </c>
    </row>
    <row r="22" spans="1:12" ht="15.75">
      <c r="A22" s="155" t="s">
        <v>98</v>
      </c>
      <c r="B22" s="72">
        <f>SUM(B17:B21)</f>
        <v>14930</v>
      </c>
      <c r="C22" s="71"/>
      <c r="D22" s="158"/>
      <c r="E22" s="158"/>
      <c r="F22" s="158"/>
      <c r="G22" s="158"/>
      <c r="H22" s="158"/>
      <c r="I22" s="158"/>
      <c r="J22" s="158"/>
      <c r="K22" s="158"/>
      <c r="L22" s="158"/>
    </row>
    <row r="23" spans="1:3" ht="23.25" customHeight="1">
      <c r="A23" s="153" t="s">
        <v>103</v>
      </c>
      <c r="B23" s="68"/>
      <c r="C23" s="71"/>
    </row>
    <row r="24" spans="1:3" ht="15">
      <c r="A24" s="69" t="s">
        <v>133</v>
      </c>
      <c r="B24" s="70">
        <v>13</v>
      </c>
      <c r="C24" s="71">
        <v>5</v>
      </c>
    </row>
    <row r="25" spans="1:3" ht="15">
      <c r="A25" s="40" t="s">
        <v>124</v>
      </c>
      <c r="B25" s="70">
        <v>2</v>
      </c>
      <c r="C25" s="71">
        <v>20</v>
      </c>
    </row>
    <row r="26" spans="1:3" ht="15">
      <c r="A26" s="69" t="s">
        <v>136</v>
      </c>
      <c r="B26" s="70">
        <v>9</v>
      </c>
      <c r="C26" s="71">
        <v>16.67</v>
      </c>
    </row>
    <row r="27" spans="1:3" ht="15">
      <c r="A27" s="154" t="s">
        <v>121</v>
      </c>
      <c r="B27" s="70">
        <v>1020</v>
      </c>
      <c r="C27" s="71">
        <v>8.28</v>
      </c>
    </row>
    <row r="28" spans="1:12" ht="15.75">
      <c r="A28" s="155" t="s">
        <v>98</v>
      </c>
      <c r="B28" s="72">
        <f>SUM(B24:B27)</f>
        <v>1044</v>
      </c>
      <c r="C28" s="71"/>
      <c r="D28" s="158"/>
      <c r="E28" s="158"/>
      <c r="F28" s="158"/>
      <c r="G28" s="158"/>
      <c r="H28" s="158"/>
      <c r="I28" s="158"/>
      <c r="J28" s="158"/>
      <c r="K28" s="158"/>
      <c r="L28" s="158"/>
    </row>
    <row r="29" spans="1:12" ht="15.75">
      <c r="A29" s="159" t="s">
        <v>135</v>
      </c>
      <c r="B29" s="72">
        <f>B15+B22+B28</f>
        <v>15974</v>
      </c>
      <c r="C29" s="71"/>
      <c r="D29" s="157"/>
      <c r="E29" s="158"/>
      <c r="F29" s="158"/>
      <c r="G29" s="158"/>
      <c r="H29" s="158"/>
      <c r="I29" s="158"/>
      <c r="J29" s="158"/>
      <c r="K29" s="158"/>
      <c r="L29" s="158"/>
    </row>
    <row r="30" spans="1:3" ht="15">
      <c r="A30" s="224"/>
      <c r="B30" s="224"/>
      <c r="C30" s="224"/>
    </row>
    <row r="32" spans="1:2" ht="14.25">
      <c r="A32" s="160"/>
      <c r="B32" s="160"/>
    </row>
    <row r="34" spans="1:3" s="27" customFormat="1" ht="15" customHeight="1">
      <c r="A34" s="161" t="s">
        <v>134</v>
      </c>
      <c r="B34" s="212" t="s">
        <v>185</v>
      </c>
      <c r="C34" s="212"/>
    </row>
    <row r="35" spans="1:2" s="27" customFormat="1" ht="15">
      <c r="A35" s="161"/>
      <c r="B35" s="161"/>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17:C21 B24:C27">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0"/>
  <sheetViews>
    <sheetView showGridLines="0" zoomScale="75" zoomScaleNormal="75" workbookViewId="0" topLeftCell="A1">
      <selection activeCell="A1" sqref="A1:D1"/>
    </sheetView>
  </sheetViews>
  <sheetFormatPr defaultColWidth="9.140625" defaultRowHeight="12.75"/>
  <cols>
    <col min="1" max="1" width="3.28125" style="167" customWidth="1"/>
    <col min="2" max="2" width="56.140625" style="167" customWidth="1"/>
    <col min="3" max="3" width="17.421875" style="167" customWidth="1"/>
    <col min="4" max="4" width="20.00390625" style="167" customWidth="1"/>
    <col min="5" max="16384" width="9.140625" style="167" customWidth="1"/>
  </cols>
  <sheetData>
    <row r="1" spans="1:4" s="162" customFormat="1" ht="21" thickBot="1">
      <c r="A1" s="202" t="s">
        <v>52</v>
      </c>
      <c r="B1" s="202"/>
      <c r="C1" s="202"/>
      <c r="D1" s="202"/>
    </row>
    <row r="2" spans="1:4" s="162" customFormat="1" ht="16.5" customHeight="1" thickBot="1" thickTop="1">
      <c r="A2" s="203" t="s">
        <v>137</v>
      </c>
      <c r="B2" s="203"/>
      <c r="C2" s="203"/>
      <c r="D2" s="203"/>
    </row>
    <row r="3" spans="1:4" s="162" customFormat="1" ht="36.75" customHeight="1" thickTop="1">
      <c r="A3" s="163"/>
      <c r="B3" s="231"/>
      <c r="C3" s="231"/>
      <c r="D3" s="231"/>
    </row>
    <row r="4" spans="1:4" s="162" customFormat="1" ht="15">
      <c r="A4" s="223" t="s">
        <v>162</v>
      </c>
      <c r="B4" s="223"/>
      <c r="C4" s="223"/>
      <c r="D4" s="223"/>
    </row>
    <row r="5" spans="1:4" s="162" customFormat="1" ht="15">
      <c r="A5" s="163"/>
      <c r="B5" s="223" t="s">
        <v>212</v>
      </c>
      <c r="C5" s="223"/>
      <c r="D5" s="223"/>
    </row>
    <row r="6" spans="1:4" s="162" customFormat="1" ht="15">
      <c r="A6" s="163"/>
      <c r="B6" s="134"/>
      <c r="C6" s="134"/>
      <c r="D6" s="134"/>
    </row>
    <row r="7" spans="1:4" s="162" customFormat="1" ht="15">
      <c r="A7" s="164" t="s">
        <v>138</v>
      </c>
      <c r="B7" s="228" t="s">
        <v>139</v>
      </c>
      <c r="C7" s="228"/>
      <c r="D7" s="228"/>
    </row>
    <row r="8" spans="1:4" s="162" customFormat="1" ht="30" customHeight="1">
      <c r="A8" s="163"/>
      <c r="B8" s="231" t="s">
        <v>140</v>
      </c>
      <c r="C8" s="231"/>
      <c r="D8" s="231"/>
    </row>
    <row r="9" spans="1:4" s="162" customFormat="1" ht="25.5" customHeight="1">
      <c r="A9" s="163"/>
      <c r="B9" s="231" t="s">
        <v>141</v>
      </c>
      <c r="C9" s="231"/>
      <c r="D9" s="231"/>
    </row>
    <row r="10" spans="1:4" s="162" customFormat="1" ht="14.25">
      <c r="A10" s="163"/>
      <c r="B10" s="231"/>
      <c r="C10" s="231"/>
      <c r="D10" s="231"/>
    </row>
    <row r="11" spans="1:4" s="162" customFormat="1" ht="14.25">
      <c r="A11" s="163"/>
      <c r="B11" s="231" t="s">
        <v>142</v>
      </c>
      <c r="C11" s="231"/>
      <c r="D11" s="231"/>
    </row>
    <row r="12" spans="1:4" s="162" customFormat="1" ht="30.75" customHeight="1">
      <c r="A12" s="165" t="s">
        <v>161</v>
      </c>
      <c r="B12" s="231" t="s">
        <v>143</v>
      </c>
      <c r="C12" s="201"/>
      <c r="D12" s="201"/>
    </row>
    <row r="13" spans="1:4" s="162" customFormat="1" ht="31.5" customHeight="1">
      <c r="A13" s="165" t="s">
        <v>144</v>
      </c>
      <c r="B13" s="231" t="s">
        <v>145</v>
      </c>
      <c r="C13" s="201"/>
      <c r="D13" s="201"/>
    </row>
    <row r="14" spans="1:4" s="162" customFormat="1" ht="18.75" customHeight="1">
      <c r="A14" s="165" t="s">
        <v>161</v>
      </c>
      <c r="B14" s="231" t="s">
        <v>146</v>
      </c>
      <c r="C14" s="201"/>
      <c r="D14" s="201"/>
    </row>
    <row r="15" spans="1:4" s="162" customFormat="1" ht="20.25" customHeight="1">
      <c r="A15" s="165" t="s">
        <v>161</v>
      </c>
      <c r="B15" s="231" t="s">
        <v>147</v>
      </c>
      <c r="C15" s="201"/>
      <c r="D15" s="201"/>
    </row>
    <row r="16" spans="1:4" s="162" customFormat="1" ht="14.25">
      <c r="A16" s="163"/>
      <c r="B16" s="231"/>
      <c r="C16" s="231"/>
      <c r="D16" s="231"/>
    </row>
    <row r="17" spans="1:4" s="162" customFormat="1" ht="45" customHeight="1">
      <c r="A17" s="163"/>
      <c r="B17" s="229" t="s">
        <v>148</v>
      </c>
      <c r="C17" s="229"/>
      <c r="D17" s="229"/>
    </row>
    <row r="18" spans="1:4" s="162" customFormat="1" ht="14.25">
      <c r="A18" s="163"/>
      <c r="B18" s="231"/>
      <c r="C18" s="231"/>
      <c r="D18" s="231"/>
    </row>
    <row r="19" spans="1:4" ht="15">
      <c r="A19" s="164" t="s">
        <v>149</v>
      </c>
      <c r="B19" s="228" t="s">
        <v>150</v>
      </c>
      <c r="C19" s="228"/>
      <c r="D19" s="228"/>
    </row>
    <row r="20" spans="1:4" ht="29.25" customHeight="1">
      <c r="A20" s="168"/>
      <c r="B20" s="229" t="s">
        <v>151</v>
      </c>
      <c r="C20" s="229"/>
      <c r="D20" s="229"/>
    </row>
    <row r="21" spans="1:4" ht="18" customHeight="1">
      <c r="A21" s="168"/>
      <c r="B21" s="229" t="s">
        <v>152</v>
      </c>
      <c r="C21" s="229"/>
      <c r="D21" s="229"/>
    </row>
    <row r="22" spans="1:4" ht="29.25" customHeight="1">
      <c r="A22" s="168"/>
      <c r="B22" s="229" t="s">
        <v>153</v>
      </c>
      <c r="C22" s="229"/>
      <c r="D22" s="229"/>
    </row>
    <row r="23" spans="1:4" s="162" customFormat="1" ht="14.25">
      <c r="A23" s="163"/>
      <c r="B23" s="231"/>
      <c r="C23" s="231"/>
      <c r="D23" s="231"/>
    </row>
    <row r="24" spans="1:4" ht="15">
      <c r="A24" s="164" t="s">
        <v>154</v>
      </c>
      <c r="B24" s="228" t="s">
        <v>155</v>
      </c>
      <c r="C24" s="228"/>
      <c r="D24" s="228"/>
    </row>
    <row r="25" spans="1:4" s="162" customFormat="1" ht="6.75" customHeight="1">
      <c r="A25" s="163"/>
      <c r="B25" s="231"/>
      <c r="C25" s="231"/>
      <c r="D25" s="231"/>
    </row>
    <row r="26" spans="1:4" ht="35.25" customHeight="1">
      <c r="A26" s="168" t="s">
        <v>156</v>
      </c>
      <c r="B26" s="230" t="s">
        <v>215</v>
      </c>
      <c r="C26" s="230"/>
      <c r="D26" s="230"/>
    </row>
    <row r="27" spans="1:4" ht="43.5" customHeight="1">
      <c r="A27" s="168" t="s">
        <v>157</v>
      </c>
      <c r="B27" s="230" t="s">
        <v>214</v>
      </c>
      <c r="C27" s="230"/>
      <c r="D27" s="230"/>
    </row>
    <row r="28" spans="1:4" ht="30" customHeight="1">
      <c r="A28" s="168"/>
      <c r="B28" s="205" t="s">
        <v>163</v>
      </c>
      <c r="C28" s="205"/>
      <c r="D28" s="205"/>
    </row>
    <row r="29" spans="1:4" ht="47.25" customHeight="1">
      <c r="A29" s="168"/>
      <c r="B29" s="230" t="s">
        <v>207</v>
      </c>
      <c r="C29" s="230"/>
      <c r="D29" s="230"/>
    </row>
    <row r="30" spans="1:4" ht="45" customHeight="1">
      <c r="A30" s="168" t="s">
        <v>158</v>
      </c>
      <c r="B30" s="230" t="s">
        <v>164</v>
      </c>
      <c r="C30" s="230"/>
      <c r="D30" s="230"/>
    </row>
    <row r="31" spans="1:4" ht="71.25" customHeight="1">
      <c r="A31" s="168" t="s">
        <v>159</v>
      </c>
      <c r="B31" s="233" t="s">
        <v>165</v>
      </c>
      <c r="C31" s="233"/>
      <c r="D31" s="233"/>
    </row>
    <row r="32" spans="1:4" ht="17.25" customHeight="1">
      <c r="A32" s="168" t="s">
        <v>160</v>
      </c>
      <c r="B32" s="230" t="s">
        <v>216</v>
      </c>
      <c r="C32" s="230"/>
      <c r="D32" s="230"/>
    </row>
    <row r="33" spans="1:4" ht="17.25" customHeight="1">
      <c r="A33" s="168" t="s">
        <v>166</v>
      </c>
      <c r="B33" s="232" t="s">
        <v>217</v>
      </c>
      <c r="C33" s="232"/>
      <c r="D33" s="232"/>
    </row>
    <row r="34" spans="1:4" ht="17.25" customHeight="1">
      <c r="A34" s="168" t="s">
        <v>167</v>
      </c>
      <c r="B34" s="229" t="s">
        <v>218</v>
      </c>
      <c r="C34" s="229"/>
      <c r="D34" s="229"/>
    </row>
    <row r="35" spans="1:4" ht="17.25" customHeight="1">
      <c r="A35" s="168"/>
      <c r="B35" s="181" t="s">
        <v>219</v>
      </c>
      <c r="C35" s="179"/>
      <c r="D35" s="166"/>
    </row>
    <row r="36" spans="1:4" ht="17.25" customHeight="1">
      <c r="A36" s="168"/>
      <c r="B36" s="180" t="s">
        <v>220</v>
      </c>
      <c r="C36" s="179"/>
      <c r="D36" s="166"/>
    </row>
    <row r="37" spans="1:4" ht="17.25" customHeight="1">
      <c r="A37" s="168"/>
      <c r="B37" s="181" t="s">
        <v>221</v>
      </c>
      <c r="C37" s="179"/>
      <c r="D37" s="166"/>
    </row>
    <row r="38" spans="1:4" ht="17.25" customHeight="1">
      <c r="A38" s="168"/>
      <c r="B38" s="200" t="s">
        <v>222</v>
      </c>
      <c r="C38" s="179"/>
      <c r="D38" s="166"/>
    </row>
    <row r="39" spans="1:4" ht="45" customHeight="1">
      <c r="A39" s="168" t="s">
        <v>196</v>
      </c>
      <c r="B39" s="204" t="s">
        <v>205</v>
      </c>
      <c r="C39" s="204"/>
      <c r="D39" s="204"/>
    </row>
    <row r="40" spans="1:4" ht="14.25">
      <c r="A40" s="168"/>
      <c r="B40" s="229" t="s">
        <v>168</v>
      </c>
      <c r="C40" s="229"/>
      <c r="D40" s="229"/>
    </row>
    <row r="41" spans="1:4" ht="8.25" customHeight="1">
      <c r="A41" s="168"/>
      <c r="B41" s="229"/>
      <c r="C41" s="229"/>
      <c r="D41" s="229"/>
    </row>
    <row r="42" spans="1:4" ht="48" customHeight="1">
      <c r="A42" s="168"/>
      <c r="B42" s="173" t="s">
        <v>169</v>
      </c>
      <c r="C42" s="173" t="s">
        <v>170</v>
      </c>
      <c r="D42" s="174" t="s">
        <v>184</v>
      </c>
    </row>
    <row r="43" spans="1:4" ht="14.25">
      <c r="A43" s="168"/>
      <c r="B43" s="170" t="s">
        <v>177</v>
      </c>
      <c r="C43" s="171" t="s">
        <v>178</v>
      </c>
      <c r="D43" s="172" t="s">
        <v>208</v>
      </c>
    </row>
    <row r="44" spans="1:4" s="162" customFormat="1" ht="14.25">
      <c r="A44" s="163"/>
      <c r="B44" s="170" t="s">
        <v>171</v>
      </c>
      <c r="C44" s="171" t="s">
        <v>172</v>
      </c>
      <c r="D44" s="172" t="s">
        <v>173</v>
      </c>
    </row>
    <row r="45" spans="1:4" ht="14.25">
      <c r="A45" s="168"/>
      <c r="B45" s="170" t="s">
        <v>179</v>
      </c>
      <c r="C45" s="171" t="s">
        <v>180</v>
      </c>
      <c r="D45" s="172" t="s">
        <v>181</v>
      </c>
    </row>
    <row r="46" spans="1:4" ht="14.25">
      <c r="A46" s="168"/>
      <c r="B46" s="170" t="s">
        <v>182</v>
      </c>
      <c r="C46" s="171" t="s">
        <v>183</v>
      </c>
      <c r="D46" s="172" t="s">
        <v>189</v>
      </c>
    </row>
    <row r="47" spans="1:4" ht="14.25">
      <c r="A47" s="168"/>
      <c r="B47" s="170" t="s">
        <v>174</v>
      </c>
      <c r="C47" s="171" t="s">
        <v>175</v>
      </c>
      <c r="D47" s="172" t="s">
        <v>176</v>
      </c>
    </row>
    <row r="48" spans="1:4" ht="12.75" customHeight="1">
      <c r="A48" s="168"/>
      <c r="B48" s="166"/>
      <c r="C48" s="166"/>
      <c r="D48" s="166"/>
    </row>
    <row r="49" spans="1:4" ht="14.25">
      <c r="A49" s="168"/>
      <c r="B49" s="169" t="s">
        <v>134</v>
      </c>
      <c r="C49" s="169" t="s">
        <v>185</v>
      </c>
      <c r="D49" s="169"/>
    </row>
    <row r="50" spans="2:4" ht="14.25">
      <c r="B50" s="169"/>
      <c r="C50"/>
      <c r="D50"/>
    </row>
  </sheetData>
  <mergeCells count="36">
    <mergeCell ref="B23:D23"/>
    <mergeCell ref="B26:D26"/>
    <mergeCell ref="B32:D32"/>
    <mergeCell ref="B25:D25"/>
    <mergeCell ref="B31:D31"/>
    <mergeCell ref="B30:D30"/>
    <mergeCell ref="B3:D3"/>
    <mergeCell ref="B19:D19"/>
    <mergeCell ref="B40:D40"/>
    <mergeCell ref="B8:D8"/>
    <mergeCell ref="B16:D16"/>
    <mergeCell ref="B24:D24"/>
    <mergeCell ref="B28:D28"/>
    <mergeCell ref="B33:D33"/>
    <mergeCell ref="B20:D20"/>
    <mergeCell ref="B21:D21"/>
    <mergeCell ref="B41:D41"/>
    <mergeCell ref="A1:D1"/>
    <mergeCell ref="A4:D4"/>
    <mergeCell ref="B12:D12"/>
    <mergeCell ref="B11:D11"/>
    <mergeCell ref="B9:D9"/>
    <mergeCell ref="B10:D10"/>
    <mergeCell ref="A2:D2"/>
    <mergeCell ref="B18:D18"/>
    <mergeCell ref="B39:D39"/>
    <mergeCell ref="B5:D5"/>
    <mergeCell ref="B7:D7"/>
    <mergeCell ref="B34:D34"/>
    <mergeCell ref="B29:D29"/>
    <mergeCell ref="B17:D17"/>
    <mergeCell ref="B13:D13"/>
    <mergeCell ref="B14:D14"/>
    <mergeCell ref="B15:D15"/>
    <mergeCell ref="B27:D27"/>
    <mergeCell ref="B22:D22"/>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2009-11-23T13:06:11Z</cp:lastPrinted>
  <dcterms:created xsi:type="dcterms:W3CDTF">2004-07-26T14:28:27Z</dcterms:created>
  <dcterms:modified xsi:type="dcterms:W3CDTF">2009-11-27T06:41:46Z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